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BANCO'!$A$1:$G$47</definedName>
    <definedName name="_xlnm.Print_Titles" localSheetId="0">'LIBRO BANCO'!$1:$8</definedName>
  </definedNames>
  <calcPr calcId="152511" concurrentCalc="0"/>
</workbook>
</file>

<file path=xl/calcChain.xml><?xml version="1.0" encoding="utf-8"?>
<calcChain xmlns="http://schemas.openxmlformats.org/spreadsheetml/2006/main">
  <c r="E39" i="1" l="1"/>
  <c r="F33" i="1"/>
  <c r="D33" i="1"/>
  <c r="C33" i="1"/>
  <c r="B33" i="1"/>
  <c r="F32" i="1"/>
  <c r="D32" i="1"/>
  <c r="C32" i="1"/>
  <c r="B32" i="1"/>
  <c r="F30" i="1"/>
  <c r="D30" i="1"/>
  <c r="C30" i="1"/>
  <c r="B30" i="1"/>
  <c r="F29" i="1"/>
  <c r="D29" i="1"/>
  <c r="C29" i="1"/>
  <c r="B29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1" i="1"/>
  <c r="D11" i="1"/>
  <c r="C11" i="1"/>
  <c r="B11" i="1"/>
  <c r="F10" i="1"/>
  <c r="D10" i="1"/>
  <c r="C10" i="1"/>
  <c r="B10" i="1"/>
  <c r="F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F39" i="1"/>
  <c r="D9" i="1"/>
  <c r="C9" i="1"/>
  <c r="B9" i="1"/>
</calcChain>
</file>

<file path=xl/sharedStrings.xml><?xml version="1.0" encoding="utf-8"?>
<sst xmlns="http://schemas.openxmlformats.org/spreadsheetml/2006/main" count="32" uniqueCount="31">
  <si>
    <t>SERVICIO REGIONAL DE SALUD</t>
  </si>
  <si>
    <t>RELACION DE INGRESOS Y EGRESOS VENTA DE SERVICIOS MES DE FEBRERO 2023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</si>
  <si>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</si>
  <si>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</si>
  <si>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</si>
  <si>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</si>
  <si>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</si>
  <si>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</si>
  <si>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</si>
  <si>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</si>
  <si>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</si>
  <si>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</si>
  <si>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</si>
  <si>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</si>
  <si>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</si>
  <si>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</si>
  <si>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STARMED, SRL</t>
  </si>
  <si>
    <t>REVERSO TRANSFERENCIA STARMED SRL</t>
  </si>
  <si>
    <t>DEVOL. IMP. 0.15% POR REVERSO</t>
  </si>
  <si>
    <t>929561953541/4524000101111</t>
  </si>
  <si>
    <t>CARGO POR EL 0.15% EN EL MES DE FEBRERO 2023</t>
  </si>
  <si>
    <t>829562002288/829609337457</t>
  </si>
  <si>
    <t>CARGO POR COMISION PAGO DGII, NETBANKING Y COMISION TSS EN EL MES DE FEBRERO 2023</t>
  </si>
  <si>
    <t>CARGO POR COMISION DE MANEJO DE CUENTA EN EL MES DE FENRERO 2023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</si>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</sst>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Arial"/>
      <family val="2"/>
    </font>
    <font>
      <sz val="8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8" applyNumberFormat="0" applyAlignment="0" applyProtection="0"/>
    <xf numFmtId="0" fontId="18" fillId="19" borderId="9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1" fillId="9" borderId="8" applyNumberFormat="0" applyAlignment="0" applyProtection="0"/>
    <xf numFmtId="165" fontId="2" fillId="0" borderId="0" applyFont="0" applyFill="0" applyBorder="0" applyAlignment="0" applyProtection="0"/>
    <xf numFmtId="0" fontId="22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24" borderId="0" applyNumberFormat="0" applyBorder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25" borderId="11" applyNumberFormat="0" applyFont="0" applyAlignment="0" applyProtection="0"/>
    <xf numFmtId="0" fontId="24" fillId="1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</cellStyleXfs>
  <cellXfs count="65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2" fillId="2" borderId="0" xfId="0" applyNumberFormat="1" applyFont="1" applyFill="1" applyBorder="1" applyAlignment="1">
      <alignment horizontal="left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0" fillId="0" borderId="0" xfId="1" applyFont="1" applyBorder="1" applyAlignment="1">
      <alignment horizontal="center" wrapText="1"/>
    </xf>
    <xf numFmtId="0" fontId="31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 vertical="top"/>
    </xf>
    <xf numFmtId="4" fontId="32" fillId="0" borderId="0" xfId="0" applyNumberFormat="1" applyFont="1" applyAlignment="1">
      <alignment horizontal="right"/>
    </xf>
    <xf numFmtId="4" fontId="32" fillId="2" borderId="0" xfId="0" applyNumberFormat="1" applyFont="1" applyFill="1"/>
    <xf numFmtId="4" fontId="32" fillId="0" borderId="0" xfId="0" applyNumberFormat="1" applyFont="1"/>
    <xf numFmtId="0" fontId="33" fillId="0" borderId="0" xfId="1" applyFont="1" applyBorder="1" applyAlignment="1">
      <alignment horizontal="center" vertical="top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backu%20de%20adomis/ESCRITORIO%20MINORKA/MINORKA%20PAULINO/RELACION%20VENTA%20DE%20SERVICIOS/RELACION%20DE%20CHEQUES%20-%20VENTA%20DE%20SERVICIOS%20Y%20OTROS%20INGRESOS-%20FEBRER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7">
          <cell r="B7" t="str">
            <v>COLECTOR DE IMPUESTO INTERNOS</v>
          </cell>
          <cell r="C7">
            <v>21776342</v>
          </cell>
          <cell r="D7">
            <v>44966</v>
          </cell>
          <cell r="K7">
            <v>534206.78</v>
          </cell>
        </row>
        <row r="8">
          <cell r="B8" t="str">
            <v>TROPIGAS DOMINICANA, SRL</v>
          </cell>
          <cell r="C8">
            <v>21776550</v>
          </cell>
          <cell r="D8">
            <v>44966</v>
          </cell>
          <cell r="K8">
            <v>248890.5</v>
          </cell>
        </row>
        <row r="9">
          <cell r="B9" t="str">
            <v>AGUA CRYSTAL, S.A.</v>
          </cell>
          <cell r="C9">
            <v>21776450</v>
          </cell>
          <cell r="D9">
            <v>44966</v>
          </cell>
          <cell r="K9">
            <v>127266.75</v>
          </cell>
        </row>
        <row r="10">
          <cell r="B10" t="str">
            <v>QUIROFANOS L. Q., SRL</v>
          </cell>
          <cell r="C10">
            <v>21804222</v>
          </cell>
          <cell r="D10">
            <v>44967</v>
          </cell>
          <cell r="K10">
            <v>215027.7</v>
          </cell>
        </row>
        <row r="11">
          <cell r="B11" t="str">
            <v>DYLAN DOMINICANA, SRL</v>
          </cell>
          <cell r="C11">
            <v>21803977</v>
          </cell>
          <cell r="D11">
            <v>44967</v>
          </cell>
          <cell r="K11">
            <v>312075</v>
          </cell>
        </row>
        <row r="12">
          <cell r="B12" t="str">
            <v>MORAMI, SRL</v>
          </cell>
          <cell r="C12">
            <v>21804122</v>
          </cell>
          <cell r="D12">
            <v>44967</v>
          </cell>
          <cell r="K12">
            <v>504687.5</v>
          </cell>
        </row>
        <row r="13">
          <cell r="B13" t="str">
            <v>SUPLIDORES DE PRODUCTOS DIVERSOS SUPRODI, SRL</v>
          </cell>
          <cell r="C13">
            <v>21855372</v>
          </cell>
          <cell r="D13">
            <v>44971</v>
          </cell>
          <cell r="K13">
            <v>988000.1</v>
          </cell>
        </row>
        <row r="14">
          <cell r="B14" t="str">
            <v>RAFAEL SARANTE PERDOMO</v>
          </cell>
          <cell r="C14">
            <v>21854508</v>
          </cell>
          <cell r="D14">
            <v>44971</v>
          </cell>
          <cell r="K14">
            <v>439914.65</v>
          </cell>
        </row>
        <row r="15">
          <cell r="B15" t="str">
            <v>BIXMORE GLOBAL BUSINESS, SRL</v>
          </cell>
          <cell r="C15">
            <v>21854652</v>
          </cell>
          <cell r="D15">
            <v>44971</v>
          </cell>
          <cell r="K15">
            <v>144542.5</v>
          </cell>
        </row>
        <row r="16">
          <cell r="B16" t="str">
            <v xml:space="preserve">FERMIX, SRL </v>
          </cell>
          <cell r="C16">
            <v>21854164</v>
          </cell>
          <cell r="D16">
            <v>44971</v>
          </cell>
          <cell r="K16">
            <v>839592.03999999992</v>
          </cell>
        </row>
        <row r="17">
          <cell r="B17" t="str">
            <v>PLANET MEDICAL SERVICES, SRL</v>
          </cell>
          <cell r="C17">
            <v>21852474</v>
          </cell>
          <cell r="D17">
            <v>44971</v>
          </cell>
          <cell r="K17">
            <v>730418.10000000009</v>
          </cell>
        </row>
        <row r="18">
          <cell r="B18" t="str">
            <v>AGUASVIVAS, SRL</v>
          </cell>
          <cell r="C18">
            <v>21852528</v>
          </cell>
          <cell r="D18">
            <v>44971</v>
          </cell>
          <cell r="K18">
            <v>54102.5</v>
          </cell>
        </row>
        <row r="19">
          <cell r="B19" t="str">
            <v>ARIES 7 EIRL</v>
          </cell>
          <cell r="C19">
            <v>21852439</v>
          </cell>
          <cell r="D19">
            <v>44971</v>
          </cell>
          <cell r="K19">
            <v>621641.25</v>
          </cell>
        </row>
        <row r="20">
          <cell r="B20" t="str">
            <v>SUPLIMED, SRL</v>
          </cell>
          <cell r="C20">
            <v>21852392</v>
          </cell>
          <cell r="D20">
            <v>44971</v>
          </cell>
          <cell r="K20">
            <v>809109.24</v>
          </cell>
        </row>
        <row r="21">
          <cell r="B21" t="str">
            <v>JEAN CARLOS BASULTO LOPEZ</v>
          </cell>
          <cell r="C21">
            <v>21852368</v>
          </cell>
          <cell r="D21">
            <v>44971</v>
          </cell>
          <cell r="K21">
            <v>347700</v>
          </cell>
        </row>
        <row r="22">
          <cell r="B22" t="str">
            <v>TORIBIO DEL ROSARIO</v>
          </cell>
          <cell r="C22">
            <v>21852572</v>
          </cell>
          <cell r="D22">
            <v>44971</v>
          </cell>
          <cell r="K22">
            <v>94292.03</v>
          </cell>
        </row>
        <row r="23">
          <cell r="B23" t="str">
            <v>COLECTOR DE IMPUESTO INTERNOS</v>
          </cell>
          <cell r="C23">
            <v>21854550</v>
          </cell>
          <cell r="D23">
            <v>44971</v>
          </cell>
          <cell r="K23">
            <v>442.65</v>
          </cell>
        </row>
        <row r="24">
          <cell r="B24" t="str">
            <v>SERVELECT GROUP, SRL</v>
          </cell>
          <cell r="C24">
            <v>21936008</v>
          </cell>
          <cell r="D24">
            <v>44974</v>
          </cell>
          <cell r="K24">
            <v>120705.68</v>
          </cell>
        </row>
        <row r="25">
          <cell r="B25" t="str">
            <v>NOMINA DE COMPENSACION MILIRTARES</v>
          </cell>
          <cell r="C25">
            <v>22066860</v>
          </cell>
          <cell r="D25">
            <v>44981</v>
          </cell>
          <cell r="K25">
            <v>137000</v>
          </cell>
        </row>
        <row r="26">
          <cell r="B26" t="str">
            <v>NOMINA DE EMPLEADOS CONTRATADOS</v>
          </cell>
          <cell r="C26">
            <v>22066977</v>
          </cell>
          <cell r="D26">
            <v>44981</v>
          </cell>
          <cell r="K26">
            <v>1408473</v>
          </cell>
        </row>
        <row r="27">
          <cell r="B27" t="str">
            <v>SEAN DOMINICANA, SRL</v>
          </cell>
          <cell r="C27">
            <v>22067501</v>
          </cell>
          <cell r="D27">
            <v>44981</v>
          </cell>
          <cell r="K27">
            <v>617500</v>
          </cell>
        </row>
        <row r="28">
          <cell r="B28" t="str">
            <v xml:space="preserve">BIO NUCLEAR, S.A. </v>
          </cell>
          <cell r="C28">
            <v>22067117</v>
          </cell>
          <cell r="D28">
            <v>44981</v>
          </cell>
          <cell r="K28">
            <v>531219.75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4"/>
  <sheetViews>
    <sheetView tabSelected="1" topLeftCell="A34" zoomScale="85" zoomScaleNormal="85" zoomScalePageLayoutView="80" workbookViewId="0">
      <selection activeCell="A43" sqref="A43:G44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48" customWidth="1"/>
    <col min="5" max="5" width="21.140625" style="49" customWidth="1"/>
    <col min="6" max="6" width="20.42578125" style="40" customWidth="1"/>
    <col min="7" max="7" width="22.140625" customWidth="1"/>
  </cols>
  <sheetData>
    <row r="1" spans="1:13" ht="28.35" customHeight="1" x14ac:dyDescent="0.35">
      <c r="B1" s="51" t="s">
        <v>0</v>
      </c>
      <c r="C1" s="51"/>
      <c r="D1" s="51"/>
      <c r="E1" s="51"/>
      <c r="F1" s="51"/>
      <c r="G1" s="51"/>
      <c r="H1" s="2"/>
      <c r="I1" s="2"/>
      <c r="L1" s="3"/>
      <c r="M1" s="3"/>
    </row>
    <row r="2" spans="1:13" ht="24" customHeight="1" x14ac:dyDescent="0.2">
      <c r="B2" s="52" t="s">
        <v>1</v>
      </c>
      <c r="C2" s="52"/>
      <c r="D2" s="52"/>
      <c r="E2" s="52"/>
      <c r="F2" s="52"/>
      <c r="G2" s="52"/>
      <c r="H2" s="4"/>
      <c r="I2" s="4"/>
      <c r="J2" s="3"/>
      <c r="K2" s="3"/>
      <c r="L2" s="3"/>
      <c r="M2" s="3"/>
    </row>
    <row r="3" spans="1:13" ht="18" customHeight="1" x14ac:dyDescent="0.2">
      <c r="B3" s="5" t="s">
        <v>2</v>
      </c>
      <c r="C3" s="5"/>
      <c r="D3" s="53"/>
      <c r="E3" s="53"/>
      <c r="F3" s="6"/>
      <c r="H3" s="3"/>
      <c r="I3" s="3"/>
      <c r="J3" s="3"/>
      <c r="K3" s="3"/>
      <c r="L3" s="3"/>
      <c r="M3" s="3"/>
    </row>
    <row r="4" spans="1:13" ht="30.75" customHeight="1" x14ac:dyDescent="0.25">
      <c r="B4" s="7" t="s">
        <v>3</v>
      </c>
      <c r="C4" s="8">
        <v>0</v>
      </c>
      <c r="D4" s="54" t="s">
        <v>4</v>
      </c>
      <c r="E4" s="54"/>
      <c r="F4" s="54"/>
      <c r="G4" s="9"/>
      <c r="H4" s="3"/>
      <c r="I4" s="3"/>
      <c r="J4" s="3"/>
    </row>
    <row r="5" spans="1:13" ht="28.5" customHeight="1" x14ac:dyDescent="0.35">
      <c r="A5" s="51" t="s">
        <v>5</v>
      </c>
      <c r="B5" s="51"/>
      <c r="C5" s="51"/>
      <c r="D5" s="51"/>
      <c r="E5" s="55" t="s">
        <v>6</v>
      </c>
      <c r="F5" s="55"/>
      <c r="G5" s="56"/>
    </row>
    <row r="6" spans="1:13" ht="15.75" customHeight="1" x14ac:dyDescent="0.25">
      <c r="B6" s="10"/>
      <c r="C6" s="11"/>
      <c r="D6" s="12"/>
      <c r="E6" s="13"/>
      <c r="F6" s="14"/>
      <c r="G6" s="15"/>
    </row>
    <row r="7" spans="1:13" ht="23.25" customHeight="1" x14ac:dyDescent="0.25">
      <c r="A7" s="16"/>
      <c r="B7" s="50" t="s">
        <v>7</v>
      </c>
      <c r="C7" s="50"/>
      <c r="D7" s="50"/>
      <c r="E7" s="50"/>
      <c r="F7" s="50"/>
      <c r="G7" s="17">
        <v>3464917.96</v>
      </c>
    </row>
    <row r="8" spans="1:13" ht="37.5" customHeight="1" x14ac:dyDescent="0.25">
      <c r="A8" s="18" t="s">
        <v>8</v>
      </c>
      <c r="B8" s="19" t="s">
        <v>9</v>
      </c>
      <c r="C8" s="20" t="s">
        <v>10</v>
      </c>
      <c r="D8" s="21" t="s">
        <v>11</v>
      </c>
      <c r="E8" s="19" t="s">
        <v>12</v>
      </c>
      <c r="F8" s="22" t="s">
        <v>13</v>
      </c>
      <c r="G8" s="23" t="s">
        <v>14</v>
      </c>
    </row>
    <row r="9" spans="1:13" ht="27.75" customHeight="1" x14ac:dyDescent="0.25">
      <c r="A9" s="24">
        <v>1</v>
      </c>
      <c r="B9" s="25">
        <f>'[1]DETALLADO DE CKS'!D7</f>
        <v>44966</v>
      </c>
      <c r="C9" s="26">
        <f>'[1]DETALLADO DE CKS'!C7</f>
        <v>21776342</v>
      </c>
      <c r="D9" s="27" t="str">
        <f>'[1]DETALLADO DE CKS'!B7</f>
        <v>COLECTOR DE IMPUESTO INTERNOS</v>
      </c>
      <c r="E9" s="28">
        <v>0</v>
      </c>
      <c r="F9" s="29">
        <f>'[1]DETALLADO DE CKS'!K7</f>
        <v>534206.78</v>
      </c>
      <c r="G9" s="30">
        <f>G7+E9-F9</f>
        <v>2930711.1799999997</v>
      </c>
    </row>
    <row r="10" spans="1:13" ht="27.75" customHeight="1" x14ac:dyDescent="0.25">
      <c r="A10" s="24">
        <v>2</v>
      </c>
      <c r="B10" s="25">
        <f>'[1]DETALLADO DE CKS'!D8</f>
        <v>44966</v>
      </c>
      <c r="C10" s="26">
        <f>'[1]DETALLADO DE CKS'!C8</f>
        <v>21776550</v>
      </c>
      <c r="D10" s="27" t="str">
        <f>'[1]DETALLADO DE CKS'!B8</f>
        <v>TROPIGAS DOMINICANA, SRL</v>
      </c>
      <c r="E10" s="28">
        <v>0</v>
      </c>
      <c r="F10" s="29">
        <f>'[1]DETALLADO DE CKS'!K8</f>
        <v>248890.5</v>
      </c>
      <c r="G10" s="30">
        <f>G9+E10-F10</f>
        <v>2681820.6799999997</v>
      </c>
    </row>
    <row r="11" spans="1:13" ht="27.75" customHeight="1" x14ac:dyDescent="0.25">
      <c r="A11" s="24">
        <v>3</v>
      </c>
      <c r="B11" s="25">
        <f>'[1]DETALLADO DE CKS'!D9</f>
        <v>44966</v>
      </c>
      <c r="C11" s="26">
        <f>'[1]DETALLADO DE CKS'!C9</f>
        <v>21776450</v>
      </c>
      <c r="D11" s="27" t="str">
        <f>'[1]DETALLADO DE CKS'!B9</f>
        <v>AGUA CRYSTAL, S.A.</v>
      </c>
      <c r="E11" s="28">
        <v>0</v>
      </c>
      <c r="F11" s="29">
        <f>'[1]DETALLADO DE CKS'!K9</f>
        <v>127266.75</v>
      </c>
      <c r="G11" s="30">
        <f t="shared" ref="G11:G38" si="0">G10+E11-F11</f>
        <v>2554553.9299999997</v>
      </c>
    </row>
    <row r="12" spans="1:13" ht="31.5" customHeight="1" x14ac:dyDescent="0.25">
      <c r="A12" s="24">
        <v>4</v>
      </c>
      <c r="B12" s="25">
        <v>44967</v>
      </c>
      <c r="C12" s="26">
        <v>4524000000010</v>
      </c>
      <c r="D12" s="27" t="s">
        <v>15</v>
      </c>
      <c r="E12" s="28">
        <v>4000000</v>
      </c>
      <c r="F12" s="29">
        <v>0</v>
      </c>
      <c r="G12" s="30">
        <f t="shared" si="0"/>
        <v>6554553.9299999997</v>
      </c>
    </row>
    <row r="13" spans="1:13" ht="27.75" customHeight="1" x14ac:dyDescent="0.25">
      <c r="A13" s="24">
        <v>5</v>
      </c>
      <c r="B13" s="25">
        <f>'[1]DETALLADO DE CKS'!D10</f>
        <v>44967</v>
      </c>
      <c r="C13" s="26">
        <f>'[1]DETALLADO DE CKS'!C10</f>
        <v>21804222</v>
      </c>
      <c r="D13" s="27" t="str">
        <f>'[1]DETALLADO DE CKS'!B10</f>
        <v>QUIROFANOS L. Q., SRL</v>
      </c>
      <c r="E13" s="28">
        <v>0</v>
      </c>
      <c r="F13" s="29">
        <f>'[1]DETALLADO DE CKS'!K10</f>
        <v>215027.7</v>
      </c>
      <c r="G13" s="30">
        <f t="shared" si="0"/>
        <v>6339526.2299999995</v>
      </c>
    </row>
    <row r="14" spans="1:13" ht="27.75" customHeight="1" x14ac:dyDescent="0.25">
      <c r="A14" s="24">
        <v>6</v>
      </c>
      <c r="B14" s="25">
        <f>'[1]DETALLADO DE CKS'!D11</f>
        <v>44967</v>
      </c>
      <c r="C14" s="26">
        <f>'[1]DETALLADO DE CKS'!C11</f>
        <v>21803977</v>
      </c>
      <c r="D14" s="27" t="str">
        <f>'[1]DETALLADO DE CKS'!B11</f>
        <v>DYLAN DOMINICANA, SRL</v>
      </c>
      <c r="E14" s="28">
        <v>0</v>
      </c>
      <c r="F14" s="29">
        <f>'[1]DETALLADO DE CKS'!K11</f>
        <v>312075</v>
      </c>
      <c r="G14" s="30">
        <f t="shared" si="0"/>
        <v>6027451.2299999995</v>
      </c>
    </row>
    <row r="15" spans="1:13" ht="27.75" customHeight="1" x14ac:dyDescent="0.25">
      <c r="A15" s="24">
        <v>7</v>
      </c>
      <c r="B15" s="25">
        <f>'[1]DETALLADO DE CKS'!D12</f>
        <v>44967</v>
      </c>
      <c r="C15" s="26">
        <f>'[1]DETALLADO DE CKS'!C12</f>
        <v>21804122</v>
      </c>
      <c r="D15" s="27" t="str">
        <f>'[1]DETALLADO DE CKS'!B12</f>
        <v>MORAMI, SRL</v>
      </c>
      <c r="E15" s="28">
        <v>0</v>
      </c>
      <c r="F15" s="29">
        <f>'[1]DETALLADO DE CKS'!K12</f>
        <v>504687.5</v>
      </c>
      <c r="G15" s="30">
        <f t="shared" si="0"/>
        <v>5522763.7299999995</v>
      </c>
    </row>
    <row r="16" spans="1:13" ht="30" customHeight="1" x14ac:dyDescent="0.25">
      <c r="A16" s="24">
        <v>8</v>
      </c>
      <c r="B16" s="25">
        <f>'[1]DETALLADO DE CKS'!D13</f>
        <v>44971</v>
      </c>
      <c r="C16" s="26">
        <f>'[1]DETALLADO DE CKS'!C13</f>
        <v>21855372</v>
      </c>
      <c r="D16" s="27" t="str">
        <f>'[1]DETALLADO DE CKS'!B13</f>
        <v>SUPLIDORES DE PRODUCTOS DIVERSOS SUPRODI, SRL</v>
      </c>
      <c r="E16" s="28">
        <v>0</v>
      </c>
      <c r="F16" s="29">
        <f>'[1]DETALLADO DE CKS'!K13</f>
        <v>988000.1</v>
      </c>
      <c r="G16" s="30">
        <f t="shared" si="0"/>
        <v>4534763.63</v>
      </c>
    </row>
    <row r="17" spans="1:7" ht="27.75" customHeight="1" x14ac:dyDescent="0.25">
      <c r="A17" s="24">
        <v>9</v>
      </c>
      <c r="B17" s="25">
        <f>'[1]DETALLADO DE CKS'!D14</f>
        <v>44971</v>
      </c>
      <c r="C17" s="26">
        <f>'[1]DETALLADO DE CKS'!C14</f>
        <v>21854508</v>
      </c>
      <c r="D17" s="27" t="str">
        <f>'[1]DETALLADO DE CKS'!B14</f>
        <v>RAFAEL SARANTE PERDOMO</v>
      </c>
      <c r="E17" s="28">
        <v>0</v>
      </c>
      <c r="F17" s="29">
        <f>'[1]DETALLADO DE CKS'!K14</f>
        <v>439914.65</v>
      </c>
      <c r="G17" s="30">
        <f t="shared" si="0"/>
        <v>4094848.98</v>
      </c>
    </row>
    <row r="18" spans="1:7" ht="27.75" customHeight="1" x14ac:dyDescent="0.25">
      <c r="A18" s="24">
        <v>10</v>
      </c>
      <c r="B18" s="25">
        <f>'[1]DETALLADO DE CKS'!D15</f>
        <v>44971</v>
      </c>
      <c r="C18" s="26">
        <f>'[1]DETALLADO DE CKS'!C15</f>
        <v>21854652</v>
      </c>
      <c r="D18" s="27" t="str">
        <f>'[1]DETALLADO DE CKS'!B15</f>
        <v>BIXMORE GLOBAL BUSINESS, SRL</v>
      </c>
      <c r="E18" s="28">
        <v>0</v>
      </c>
      <c r="F18" s="29">
        <f>'[1]DETALLADO DE CKS'!K15</f>
        <v>144542.5</v>
      </c>
      <c r="G18" s="30">
        <f t="shared" si="0"/>
        <v>3950306.48</v>
      </c>
    </row>
    <row r="19" spans="1:7" ht="27.75" customHeight="1" x14ac:dyDescent="0.25">
      <c r="A19" s="24">
        <v>11</v>
      </c>
      <c r="B19" s="25">
        <f>'[1]DETALLADO DE CKS'!D16</f>
        <v>44971</v>
      </c>
      <c r="C19" s="26">
        <f>'[1]DETALLADO DE CKS'!C16</f>
        <v>21854164</v>
      </c>
      <c r="D19" s="27" t="str">
        <f>'[1]DETALLADO DE CKS'!B16</f>
        <v xml:space="preserve">FERMIX, SRL </v>
      </c>
      <c r="E19" s="28">
        <v>0</v>
      </c>
      <c r="F19" s="29">
        <f>'[1]DETALLADO DE CKS'!K16</f>
        <v>839592.03999999992</v>
      </c>
      <c r="G19" s="30">
        <f t="shared" si="0"/>
        <v>3110714.44</v>
      </c>
    </row>
    <row r="20" spans="1:7" ht="27.75" customHeight="1" x14ac:dyDescent="0.25">
      <c r="A20" s="24">
        <v>12</v>
      </c>
      <c r="B20" s="25">
        <f>'[1]DETALLADO DE CKS'!D17</f>
        <v>44971</v>
      </c>
      <c r="C20" s="26">
        <f>'[1]DETALLADO DE CKS'!C17</f>
        <v>21852474</v>
      </c>
      <c r="D20" s="27" t="str">
        <f>'[1]DETALLADO DE CKS'!B17</f>
        <v>PLANET MEDICAL SERVICES, SRL</v>
      </c>
      <c r="E20" s="28">
        <v>0</v>
      </c>
      <c r="F20" s="29">
        <f>'[1]DETALLADO DE CKS'!K17</f>
        <v>730418.10000000009</v>
      </c>
      <c r="G20" s="30">
        <f t="shared" si="0"/>
        <v>2380296.34</v>
      </c>
    </row>
    <row r="21" spans="1:7" ht="27.75" customHeight="1" x14ac:dyDescent="0.25">
      <c r="A21" s="24">
        <v>13</v>
      </c>
      <c r="B21" s="25">
        <f>'[1]DETALLADO DE CKS'!D18</f>
        <v>44971</v>
      </c>
      <c r="C21" s="26">
        <f>'[1]DETALLADO DE CKS'!C18</f>
        <v>21852528</v>
      </c>
      <c r="D21" s="27" t="str">
        <f>'[1]DETALLADO DE CKS'!B18</f>
        <v>AGUASVIVAS, SRL</v>
      </c>
      <c r="E21" s="28">
        <v>0</v>
      </c>
      <c r="F21" s="29">
        <f>'[1]DETALLADO DE CKS'!K18</f>
        <v>54102.5</v>
      </c>
      <c r="G21" s="30">
        <f t="shared" si="0"/>
        <v>2326193.84</v>
      </c>
    </row>
    <row r="22" spans="1:7" ht="27.75" customHeight="1" x14ac:dyDescent="0.25">
      <c r="A22" s="24">
        <v>14</v>
      </c>
      <c r="B22" s="25">
        <f>'[1]DETALLADO DE CKS'!D19</f>
        <v>44971</v>
      </c>
      <c r="C22" s="26">
        <f>'[1]DETALLADO DE CKS'!C19</f>
        <v>21852439</v>
      </c>
      <c r="D22" s="27" t="str">
        <f>'[1]DETALLADO DE CKS'!B19</f>
        <v>ARIES 7 EIRL</v>
      </c>
      <c r="E22" s="28">
        <v>0</v>
      </c>
      <c r="F22" s="29">
        <f>'[1]DETALLADO DE CKS'!K19</f>
        <v>621641.25</v>
      </c>
      <c r="G22" s="30">
        <f t="shared" si="0"/>
        <v>1704552.5899999999</v>
      </c>
    </row>
    <row r="23" spans="1:7" ht="27.75" customHeight="1" x14ac:dyDescent="0.25">
      <c r="A23" s="24">
        <v>15</v>
      </c>
      <c r="B23" s="25">
        <f>'[1]DETALLADO DE CKS'!D20</f>
        <v>44971</v>
      </c>
      <c r="C23" s="26">
        <f>'[1]DETALLADO DE CKS'!C20</f>
        <v>21852392</v>
      </c>
      <c r="D23" s="27" t="str">
        <f>'[1]DETALLADO DE CKS'!B20</f>
        <v>SUPLIMED, SRL</v>
      </c>
      <c r="E23" s="28">
        <v>0</v>
      </c>
      <c r="F23" s="29">
        <f>'[1]DETALLADO DE CKS'!K20</f>
        <v>809109.24</v>
      </c>
      <c r="G23" s="30">
        <f t="shared" si="0"/>
        <v>895443.34999999986</v>
      </c>
    </row>
    <row r="24" spans="1:7" ht="27.75" customHeight="1" x14ac:dyDescent="0.25">
      <c r="A24" s="24">
        <v>16</v>
      </c>
      <c r="B24" s="25">
        <f>'[1]DETALLADO DE CKS'!D21</f>
        <v>44971</v>
      </c>
      <c r="C24" s="26">
        <f>'[1]DETALLADO DE CKS'!C21</f>
        <v>21852368</v>
      </c>
      <c r="D24" s="27" t="str">
        <f>'[1]DETALLADO DE CKS'!B21</f>
        <v>JEAN CARLOS BASULTO LOPEZ</v>
      </c>
      <c r="E24" s="28">
        <v>0</v>
      </c>
      <c r="F24" s="29">
        <f>'[1]DETALLADO DE CKS'!K21</f>
        <v>347700</v>
      </c>
      <c r="G24" s="30">
        <f t="shared" si="0"/>
        <v>547743.34999999986</v>
      </c>
    </row>
    <row r="25" spans="1:7" ht="27.75" customHeight="1" x14ac:dyDescent="0.25">
      <c r="A25" s="24">
        <v>17</v>
      </c>
      <c r="B25" s="25">
        <f>'[1]DETALLADO DE CKS'!D22</f>
        <v>44971</v>
      </c>
      <c r="C25" s="26">
        <f>'[1]DETALLADO DE CKS'!C22</f>
        <v>21852572</v>
      </c>
      <c r="D25" s="27" t="str">
        <f>'[1]DETALLADO DE CKS'!B22</f>
        <v>TORIBIO DEL ROSARIO</v>
      </c>
      <c r="E25" s="28">
        <v>0</v>
      </c>
      <c r="F25" s="29">
        <f>'[1]DETALLADO DE CKS'!K22</f>
        <v>94292.03</v>
      </c>
      <c r="G25" s="30">
        <f t="shared" si="0"/>
        <v>453451.31999999983</v>
      </c>
    </row>
    <row r="26" spans="1:7" ht="27.75" customHeight="1" x14ac:dyDescent="0.25">
      <c r="A26" s="24">
        <v>18</v>
      </c>
      <c r="B26" s="25">
        <f>'[1]DETALLADO DE CKS'!D23</f>
        <v>44971</v>
      </c>
      <c r="C26" s="26">
        <f>'[1]DETALLADO DE CKS'!C23</f>
        <v>21854550</v>
      </c>
      <c r="D26" s="27" t="str">
        <f>'[1]DETALLADO DE CKS'!B23</f>
        <v>COLECTOR DE IMPUESTO INTERNOS</v>
      </c>
      <c r="E26" s="28">
        <v>0</v>
      </c>
      <c r="F26" s="29">
        <f>'[1]DETALLADO DE CKS'!K23</f>
        <v>442.65</v>
      </c>
      <c r="G26" s="30">
        <f t="shared" si="0"/>
        <v>453008.66999999981</v>
      </c>
    </row>
    <row r="27" spans="1:7" ht="27.75" customHeight="1" x14ac:dyDescent="0.25">
      <c r="A27" s="24">
        <v>19</v>
      </c>
      <c r="B27" s="25">
        <f>'[1]DETALLADO DE CKS'!D24</f>
        <v>44974</v>
      </c>
      <c r="C27" s="26">
        <f>'[1]DETALLADO DE CKS'!C24</f>
        <v>21936008</v>
      </c>
      <c r="D27" s="27" t="str">
        <f>'[1]DETALLADO DE CKS'!B24</f>
        <v>SERVELECT GROUP, SRL</v>
      </c>
      <c r="E27" s="28">
        <v>0</v>
      </c>
      <c r="F27" s="29">
        <f>'[1]DETALLADO DE CKS'!K24</f>
        <v>120705.68</v>
      </c>
      <c r="G27" s="30">
        <f t="shared" si="0"/>
        <v>332302.98999999982</v>
      </c>
    </row>
    <row r="28" spans="1:7" ht="33" customHeight="1" x14ac:dyDescent="0.25">
      <c r="A28" s="24">
        <v>20</v>
      </c>
      <c r="B28" s="25">
        <v>44978</v>
      </c>
      <c r="C28" s="26">
        <v>4524000000008</v>
      </c>
      <c r="D28" s="27" t="s">
        <v>15</v>
      </c>
      <c r="E28" s="28">
        <v>5000000</v>
      </c>
      <c r="F28" s="29">
        <v>0</v>
      </c>
      <c r="G28" s="30">
        <f t="shared" si="0"/>
        <v>5332302.99</v>
      </c>
    </row>
    <row r="29" spans="1:7" ht="27.75" customHeight="1" x14ac:dyDescent="0.25">
      <c r="A29" s="24">
        <v>21</v>
      </c>
      <c r="B29" s="25">
        <f>'[1]DETALLADO DE CKS'!D25</f>
        <v>44981</v>
      </c>
      <c r="C29" s="26">
        <f>'[1]DETALLADO DE CKS'!C25</f>
        <v>22066860</v>
      </c>
      <c r="D29" s="27" t="str">
        <f>'[1]DETALLADO DE CKS'!B25</f>
        <v>NOMINA DE COMPENSACION MILIRTARES</v>
      </c>
      <c r="E29" s="28">
        <v>0</v>
      </c>
      <c r="F29" s="29">
        <f>'[1]DETALLADO DE CKS'!K25</f>
        <v>137000</v>
      </c>
      <c r="G29" s="30">
        <f t="shared" si="0"/>
        <v>5195302.99</v>
      </c>
    </row>
    <row r="30" spans="1:7" ht="27.75" customHeight="1" x14ac:dyDescent="0.25">
      <c r="A30" s="24">
        <v>22</v>
      </c>
      <c r="B30" s="25">
        <f>'[1]DETALLADO DE CKS'!D26</f>
        <v>44981</v>
      </c>
      <c r="C30" s="26">
        <f>'[1]DETALLADO DE CKS'!C26</f>
        <v>22066977</v>
      </c>
      <c r="D30" s="27" t="str">
        <f>'[1]DETALLADO DE CKS'!B26</f>
        <v>NOMINA DE EMPLEADOS CONTRATADOS</v>
      </c>
      <c r="E30" s="28">
        <v>0</v>
      </c>
      <c r="F30" s="29">
        <f>'[1]DETALLADO DE CKS'!K26</f>
        <v>1408473</v>
      </c>
      <c r="G30" s="30">
        <f t="shared" si="0"/>
        <v>3786829.99</v>
      </c>
    </row>
    <row r="31" spans="1:7" ht="27.75" customHeight="1" x14ac:dyDescent="0.25">
      <c r="A31" s="24">
        <v>23</v>
      </c>
      <c r="B31" s="25">
        <v>44981</v>
      </c>
      <c r="C31" s="26">
        <v>22070897</v>
      </c>
      <c r="D31" s="27" t="s">
        <v>16</v>
      </c>
      <c r="E31" s="28">
        <v>0</v>
      </c>
      <c r="F31" s="29">
        <v>1174318.75</v>
      </c>
      <c r="G31" s="30">
        <f t="shared" si="0"/>
        <v>2612511.2400000002</v>
      </c>
    </row>
    <row r="32" spans="1:7" ht="27.75" customHeight="1" x14ac:dyDescent="0.25">
      <c r="A32" s="24">
        <v>24</v>
      </c>
      <c r="B32" s="25">
        <f>'[1]DETALLADO DE CKS'!D27</f>
        <v>44981</v>
      </c>
      <c r="C32" s="26">
        <f>'[1]DETALLADO DE CKS'!C27</f>
        <v>22067501</v>
      </c>
      <c r="D32" s="27" t="str">
        <f>'[1]DETALLADO DE CKS'!B27</f>
        <v>SEAN DOMINICANA, SRL</v>
      </c>
      <c r="E32" s="28">
        <v>0</v>
      </c>
      <c r="F32" s="29">
        <f>'[1]DETALLADO DE CKS'!K27</f>
        <v>617500</v>
      </c>
      <c r="G32" s="30">
        <f t="shared" si="0"/>
        <v>1995011.2400000002</v>
      </c>
    </row>
    <row r="33" spans="1:13" ht="27.75" customHeight="1" x14ac:dyDescent="0.25">
      <c r="A33" s="24">
        <v>25</v>
      </c>
      <c r="B33" s="25">
        <f>'[1]DETALLADO DE CKS'!D28</f>
        <v>44981</v>
      </c>
      <c r="C33" s="26">
        <f>'[1]DETALLADO DE CKS'!C28</f>
        <v>22067117</v>
      </c>
      <c r="D33" s="27" t="str">
        <f>'[1]DETALLADO DE CKS'!B28</f>
        <v xml:space="preserve">BIO NUCLEAR, S.A. </v>
      </c>
      <c r="E33" s="28">
        <v>0</v>
      </c>
      <c r="F33" s="29">
        <f>'[1]DETALLADO DE CKS'!K28</f>
        <v>531219.75</v>
      </c>
      <c r="G33" s="30">
        <f t="shared" si="0"/>
        <v>1463791.4900000002</v>
      </c>
    </row>
    <row r="34" spans="1:13" ht="27.75" customHeight="1" x14ac:dyDescent="0.25">
      <c r="A34" s="24">
        <v>26</v>
      </c>
      <c r="B34" s="25">
        <v>44981</v>
      </c>
      <c r="C34" s="26">
        <v>4524000040643</v>
      </c>
      <c r="D34" s="27" t="s">
        <v>17</v>
      </c>
      <c r="E34" s="28">
        <v>1174318.75</v>
      </c>
      <c r="F34" s="29">
        <v>0</v>
      </c>
      <c r="G34" s="30">
        <f t="shared" si="0"/>
        <v>2638110.2400000002</v>
      </c>
    </row>
    <row r="35" spans="1:13" ht="27.75" customHeight="1" x14ac:dyDescent="0.25">
      <c r="A35" s="24">
        <v>27</v>
      </c>
      <c r="B35" s="25">
        <v>44981</v>
      </c>
      <c r="C35" s="26">
        <v>4524000000592</v>
      </c>
      <c r="D35" s="27" t="s">
        <v>18</v>
      </c>
      <c r="E35" s="28">
        <v>1761.48</v>
      </c>
      <c r="F35" s="29">
        <v>0</v>
      </c>
      <c r="G35" s="30">
        <f t="shared" si="0"/>
        <v>2639871.7200000002</v>
      </c>
    </row>
    <row r="36" spans="1:13" ht="30.75" customHeight="1" x14ac:dyDescent="0.25">
      <c r="A36" s="24">
        <v>30</v>
      </c>
      <c r="B36" s="25">
        <v>44985</v>
      </c>
      <c r="C36" s="31" t="s">
        <v>19</v>
      </c>
      <c r="D36" s="27" t="s">
        <v>20</v>
      </c>
      <c r="E36" s="28">
        <v>0</v>
      </c>
      <c r="F36" s="29">
        <v>15699.71</v>
      </c>
      <c r="G36" s="30">
        <f t="shared" si="0"/>
        <v>2624172.0100000002</v>
      </c>
    </row>
    <row r="37" spans="1:13" ht="32.25" customHeight="1" x14ac:dyDescent="0.25">
      <c r="A37" s="24">
        <v>31</v>
      </c>
      <c r="B37" s="25">
        <v>44985</v>
      </c>
      <c r="C37" s="31" t="s">
        <v>21</v>
      </c>
      <c r="D37" s="27" t="s">
        <v>22</v>
      </c>
      <c r="E37" s="28">
        <v>0</v>
      </c>
      <c r="F37" s="29">
        <v>160</v>
      </c>
      <c r="G37" s="30">
        <f t="shared" si="0"/>
        <v>2624012.0100000002</v>
      </c>
    </row>
    <row r="38" spans="1:13" ht="35.25" customHeight="1" x14ac:dyDescent="0.25">
      <c r="A38" s="24">
        <v>32</v>
      </c>
      <c r="B38" s="25">
        <v>44985</v>
      </c>
      <c r="C38" s="26">
        <v>9990002</v>
      </c>
      <c r="D38" s="27" t="s">
        <v>23</v>
      </c>
      <c r="E38" s="32">
        <v>0</v>
      </c>
      <c r="F38" s="29">
        <v>175</v>
      </c>
      <c r="G38" s="30">
        <f t="shared" si="0"/>
        <v>2623837.0100000002</v>
      </c>
    </row>
    <row r="39" spans="1:13" ht="30.75" customHeight="1" thickBot="1" x14ac:dyDescent="0.3">
      <c r="A39" s="33"/>
      <c r="B39" s="34"/>
      <c r="C39" s="35"/>
      <c r="D39" s="36" t="s">
        <v>24</v>
      </c>
      <c r="E39" s="37">
        <f>SUM(E9:E38)</f>
        <v>10176080.23</v>
      </c>
      <c r="F39" s="37">
        <f>SUM(F9:F38)</f>
        <v>11017161.18</v>
      </c>
      <c r="G39" s="38">
        <f>G38</f>
        <v>2623837.0100000002</v>
      </c>
      <c r="H39" s="3"/>
      <c r="I39" s="3"/>
      <c r="J39" s="3"/>
      <c r="K39" s="3"/>
      <c r="L39" s="3"/>
      <c r="M39" s="3"/>
    </row>
    <row r="40" spans="1:13" ht="29.25" customHeight="1" thickTop="1" x14ac:dyDescent="0.25">
      <c r="A40" s="33"/>
      <c r="B40" s="34"/>
      <c r="C40" s="35"/>
      <c r="D40" s="36"/>
      <c r="E40" s="37"/>
      <c r="F40" s="37"/>
      <c r="G40" s="39"/>
      <c r="H40" s="3"/>
      <c r="I40" s="3"/>
      <c r="J40" s="3"/>
      <c r="K40" s="3"/>
      <c r="L40" s="3"/>
      <c r="M40" s="3"/>
    </row>
    <row r="41" spans="1:13" ht="30" customHeight="1" x14ac:dyDescent="0.25">
      <c r="A41" s="33"/>
      <c r="B41" s="34"/>
      <c r="C41" s="35"/>
      <c r="D41" s="36"/>
      <c r="E41" s="37"/>
      <c r="F41" s="37"/>
      <c r="G41" s="37"/>
      <c r="H41" s="3"/>
      <c r="I41" s="3"/>
      <c r="J41" s="3"/>
      <c r="K41" s="3"/>
      <c r="L41" s="3"/>
      <c r="M41" s="3"/>
    </row>
    <row r="42" spans="1:13" ht="16.5" customHeight="1" x14ac:dyDescent="0.2">
      <c r="C42" s="40"/>
      <c r="D42" s="41"/>
      <c r="E42" s="61"/>
      <c r="F42" s="62"/>
      <c r="G42" s="63"/>
      <c r="H42" s="3"/>
      <c r="I42" s="3"/>
      <c r="J42" s="3"/>
      <c r="K42" s="3"/>
      <c r="L42" s="3"/>
      <c r="M42" s="3"/>
    </row>
    <row r="43" spans="1:13" ht="24" customHeight="1" x14ac:dyDescent="0.2">
      <c r="A43" s="59" t="s">
        <v>25</v>
      </c>
      <c r="B43" s="59"/>
      <c r="C43" s="59"/>
      <c r="D43" s="57" t="s">
        <v>26</v>
      </c>
      <c r="E43" s="59" t="s">
        <v>27</v>
      </c>
      <c r="F43" s="59"/>
      <c r="G43" s="59"/>
    </row>
    <row r="44" spans="1:13" ht="27" customHeight="1" x14ac:dyDescent="0.2">
      <c r="A44" s="60" t="s">
        <v>28</v>
      </c>
      <c r="B44" s="60"/>
      <c r="C44" s="60"/>
      <c r="D44" s="58" t="s">
        <v>29</v>
      </c>
      <c r="E44" s="60" t="s">
        <v>30</v>
      </c>
      <c r="F44" s="60"/>
      <c r="G44" s="60"/>
    </row>
    <row r="45" spans="1:13" ht="22.5" customHeight="1" x14ac:dyDescent="0.2">
      <c r="A45" s="43"/>
      <c r="B45" s="43"/>
      <c r="C45" s="43"/>
      <c r="D45" s="42"/>
      <c r="E45" s="64"/>
      <c r="F45" s="64"/>
      <c r="G45" s="64"/>
    </row>
    <row r="46" spans="1:13" ht="22.5" customHeight="1" x14ac:dyDescent="0.2">
      <c r="A46" s="43"/>
      <c r="B46" s="43"/>
      <c r="C46" s="43"/>
      <c r="D46" s="42"/>
      <c r="E46" s="43"/>
      <c r="F46" s="43"/>
      <c r="G46" s="43"/>
    </row>
    <row r="47" spans="1:13" ht="22.5" customHeight="1" x14ac:dyDescent="0.2">
      <c r="A47" s="43"/>
      <c r="B47" s="43"/>
      <c r="C47" s="43"/>
      <c r="D47" s="42"/>
      <c r="E47" s="43"/>
      <c r="F47" s="43"/>
      <c r="G47" s="43"/>
    </row>
    <row r="48" spans="1:13" ht="30" customHeight="1" x14ac:dyDescent="0.2">
      <c r="A48"/>
      <c r="B48" s="44"/>
      <c r="C48" s="44"/>
      <c r="D48" s="42"/>
      <c r="E48" s="42"/>
      <c r="F48" s="42"/>
      <c r="G48" s="44"/>
      <c r="H48" s="3"/>
      <c r="I48" s="3"/>
      <c r="J48" s="3"/>
      <c r="K48" s="3"/>
      <c r="L48" s="3"/>
      <c r="M48" s="3"/>
    </row>
    <row r="49" spans="1:13" ht="30" customHeight="1" x14ac:dyDescent="0.2">
      <c r="A49"/>
      <c r="B49" s="44"/>
      <c r="C49" s="44"/>
      <c r="D49" s="45"/>
      <c r="E49" s="46"/>
      <c r="F49" s="47"/>
      <c r="G49" s="44"/>
      <c r="H49" s="3"/>
      <c r="I49" s="3"/>
      <c r="J49" s="3"/>
      <c r="K49" s="3"/>
      <c r="L49" s="3"/>
      <c r="M49" s="3"/>
    </row>
    <row r="50" spans="1:13" ht="30" customHeight="1" x14ac:dyDescent="0.2">
      <c r="A50"/>
      <c r="B50" s="44"/>
      <c r="C50" s="44"/>
      <c r="D50" s="45"/>
      <c r="E50" s="46"/>
      <c r="F50" s="47"/>
      <c r="G50" s="44"/>
      <c r="H50" s="3"/>
      <c r="I50" s="3"/>
      <c r="J50" s="3"/>
      <c r="K50" s="3"/>
      <c r="L50" s="3"/>
      <c r="M50" s="3"/>
    </row>
    <row r="51" spans="1:13" ht="28.15" customHeight="1" x14ac:dyDescent="0.2">
      <c r="A51"/>
      <c r="B51" s="44"/>
      <c r="C51" s="44"/>
      <c r="D51" s="45"/>
      <c r="E51" s="46"/>
      <c r="F51" s="47"/>
      <c r="G51" s="44"/>
      <c r="H51" s="3"/>
      <c r="I51" s="3"/>
      <c r="J51" s="3"/>
      <c r="K51" s="3"/>
      <c r="L51" s="3"/>
      <c r="M51" s="3"/>
    </row>
    <row r="52" spans="1:13" ht="14.25" customHeight="1" x14ac:dyDescent="0.2">
      <c r="A52"/>
      <c r="B52" s="44"/>
      <c r="C52" s="44"/>
      <c r="D52" s="45"/>
      <c r="E52" s="46"/>
      <c r="F52" s="47"/>
      <c r="G52" s="44"/>
      <c r="H52" s="3"/>
      <c r="I52" s="3"/>
      <c r="J52" s="3"/>
      <c r="K52" s="3"/>
      <c r="L52" s="3"/>
      <c r="M52" s="3"/>
    </row>
    <row r="53" spans="1:13" ht="15" x14ac:dyDescent="0.2">
      <c r="A53"/>
      <c r="B53" s="44"/>
      <c r="C53" s="44"/>
      <c r="D53" s="45"/>
      <c r="E53" s="46"/>
      <c r="F53" s="47"/>
      <c r="G53" s="44"/>
      <c r="H53" s="3"/>
      <c r="I53" s="3"/>
      <c r="J53" s="3"/>
      <c r="K53" s="3"/>
      <c r="L53" s="3"/>
      <c r="M53" s="3"/>
    </row>
    <row r="54" spans="1:13" ht="15" x14ac:dyDescent="0.2">
      <c r="A54"/>
      <c r="B54" s="44"/>
      <c r="C54" s="44"/>
      <c r="D54" s="45"/>
      <c r="E54" s="46"/>
      <c r="F54" s="47"/>
      <c r="G54" s="44"/>
    </row>
  </sheetData>
  <mergeCells count="11">
    <mergeCell ref="B1:G1"/>
    <mergeCell ref="B2:G2"/>
    <mergeCell ref="D3:E3"/>
    <mergeCell ref="D4:F4"/>
    <mergeCell ref="A5:D5"/>
    <mergeCell ref="E5:G5"/>
    <mergeCell ref="B7:F7"/>
    <mergeCell ref="A43:C43"/>
    <mergeCell ref="E43:G43"/>
    <mergeCell ref="A44:C44"/>
    <mergeCell ref="E44:G44"/>
  </mergeCells>
  <printOptions horizontalCentered="1"/>
  <pageMargins left="0.47244094488188981" right="0.23622047244094491" top="0.25" bottom="0.41" header="0.2" footer="0.31496062992125984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2023-03-09T21:22:57Z</cp:lastPrinted>
  <dcterms:created xsi:type="dcterms:W3CDTF">2023-03-06T13:08:51Z</dcterms:created>
  <dcterms:modified xsi:type="dcterms:W3CDTF">2023-03-09T21:23:12Z</dcterms:modified>
</cp:coreProperties>
</file>