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FINANZAS\INGRESOS Y EGRESOS\ABRIL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BANCO'!$A$1:$G$61</definedName>
    <definedName name="_xlnm.Print_Titles" localSheetId="0">'LIBRO BANCO'!$1:$7</definedName>
  </definedNames>
  <calcPr calcId="152511"/>
</workbook>
</file>

<file path=xl/calcChain.xml><?xml version="1.0" encoding="utf-8"?>
<calcChain xmlns="http://schemas.openxmlformats.org/spreadsheetml/2006/main">
  <c r="E53" i="1" l="1"/>
  <c r="F49" i="1"/>
  <c r="D49" i="1"/>
  <c r="C49" i="1"/>
  <c r="B49" i="1"/>
  <c r="F48" i="1"/>
  <c r="D48" i="1"/>
  <c r="C48" i="1"/>
  <c r="B48" i="1"/>
  <c r="F47" i="1"/>
  <c r="D47" i="1"/>
  <c r="C47" i="1"/>
  <c r="B47" i="1"/>
  <c r="F46" i="1"/>
  <c r="D46" i="1"/>
  <c r="C46" i="1"/>
  <c r="B46" i="1"/>
  <c r="F45" i="1"/>
  <c r="D45" i="1"/>
  <c r="C45" i="1"/>
  <c r="B45" i="1"/>
  <c r="F44" i="1"/>
  <c r="D44" i="1"/>
  <c r="C44" i="1"/>
  <c r="B44" i="1"/>
  <c r="F43" i="1"/>
  <c r="D43" i="1"/>
  <c r="C43" i="1"/>
  <c r="B43" i="1"/>
  <c r="F42" i="1"/>
  <c r="D42" i="1"/>
  <c r="C42" i="1"/>
  <c r="B42" i="1"/>
  <c r="F41" i="1"/>
  <c r="D41" i="1"/>
  <c r="C41" i="1"/>
  <c r="B41" i="1"/>
  <c r="F40" i="1"/>
  <c r="D40" i="1"/>
  <c r="C40" i="1"/>
  <c r="B40" i="1"/>
  <c r="F39" i="1"/>
  <c r="D39" i="1"/>
  <c r="C39" i="1"/>
  <c r="B39" i="1"/>
  <c r="F38" i="1"/>
  <c r="D38" i="1"/>
  <c r="C38" i="1"/>
  <c r="B38" i="1"/>
  <c r="F36" i="1"/>
  <c r="D36" i="1"/>
  <c r="C36" i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5" i="1"/>
  <c r="D25" i="1"/>
  <c r="C25" i="1"/>
  <c r="B25" i="1"/>
  <c r="C24" i="1"/>
  <c r="C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D10" i="1"/>
  <c r="C10" i="1"/>
  <c r="B10" i="1"/>
  <c r="F8" i="1"/>
  <c r="F53" i="1" s="1"/>
  <c r="D8" i="1"/>
  <c r="C8" i="1"/>
  <c r="B8" i="1"/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</calcChain>
</file>

<file path=xl/sharedStrings.xml><?xml version="1.0" encoding="utf-8"?>
<sst xmlns="http://schemas.openxmlformats.org/spreadsheetml/2006/main" count="29" uniqueCount="26">
  <si>
    <t>SERVICIO REGIONAL DE SALUD</t>
  </si>
  <si>
    <t>RELACION DE INGRESOS Y EGRESOS ABRIL 2022</t>
  </si>
  <si>
    <t xml:space="preserve">REGION: </t>
  </si>
  <si>
    <r>
      <t>ESTABLECIMIENTO:</t>
    </r>
    <r>
      <rPr>
        <sz val="12"/>
        <rFont val="Arial"/>
        <family val="2"/>
      </rPr>
      <t xml:space="preserve">  HOSPITAL TRAUMATOLOGICO DR. DARIO CONTRERAS</t>
    </r>
  </si>
  <si>
    <t xml:space="preserve">CUENTA BANCARIA NO. </t>
  </si>
  <si>
    <t>240-011337-2</t>
  </si>
  <si>
    <t>BALANCE   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</si>
  <si>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</si>
  <si>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</si>
  <si>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</si>
  <si>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</si>
  <si>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</si>
  <si>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</si>
  <si>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</si>
  <si>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</si>
  <si>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DEPOSITO EN BANCO</t>
  </si>
  <si>
    <t>926483356711/926215300382</t>
  </si>
  <si>
    <t xml:space="preserve">CARGO POR EL 0.15% EN EL MES DE ABRIL 2022 </t>
  </si>
  <si>
    <t>826482790525/826249472236</t>
  </si>
  <si>
    <t xml:space="preserve">CARGO POR COMISION PAGO DGII, NETBANKING Y COMISION TSS EN EL MES DE ABRIL 2022 </t>
  </si>
  <si>
    <t>CARGO POR COMISION DE MANEJO DE CUENTA EN EL MES DE ABRIL 2022</t>
  </si>
  <si>
    <t>TOTAL GENERAL</t>
  </si>
  <si>
    <t>DR. CESAR A. ROQUE BEATO</t>
  </si>
  <si>
    <t>LICDA. RAFAELA MONTERO</t>
  </si>
  <si>
    <t>DIRECTOR GENERAL</t>
  </si>
  <si>
    <t>ENC.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</si>
</sst>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5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3" fillId="8" borderId="7" applyNumberFormat="0" applyAlignment="0" applyProtection="0"/>
    <xf numFmtId="165" fontId="2" fillId="0" borderId="0" applyFont="0" applyFill="0" applyBorder="0" applyAlignment="0" applyProtection="0"/>
    <xf numFmtId="0" fontId="24" fillId="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24" borderId="10" applyNumberFormat="0" applyFont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2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</cellStyleXfs>
  <cellXfs count="60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/>
    <xf numFmtId="0" fontId="11" fillId="2" borderId="0" xfId="0" applyFont="1" applyFill="1" applyBorder="1" applyAlignment="1">
      <alignment horizontal="center"/>
    </xf>
    <xf numFmtId="0" fontId="7" fillId="0" borderId="3" xfId="0" applyNumberFormat="1" applyFont="1" applyBorder="1"/>
    <xf numFmtId="0" fontId="11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wrapText="1"/>
    </xf>
    <xf numFmtId="4" fontId="11" fillId="2" borderId="6" xfId="0" applyNumberFormat="1" applyFont="1" applyFill="1" applyBorder="1" applyAlignment="1">
      <alignment horizontal="right"/>
    </xf>
    <xf numFmtId="4" fontId="12" fillId="2" borderId="5" xfId="0" applyNumberFormat="1" applyFont="1" applyFill="1" applyBorder="1"/>
    <xf numFmtId="4" fontId="11" fillId="2" borderId="6" xfId="0" applyNumberFormat="1" applyFont="1" applyFill="1" applyBorder="1" applyAlignment="1">
      <alignment horizontal="center" wrapText="1"/>
    </xf>
    <xf numFmtId="1" fontId="8" fillId="0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 wrapText="1"/>
    </xf>
    <xf numFmtId="4" fontId="11" fillId="2" borderId="4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3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2" borderId="0" xfId="0" applyNumberFormat="1" applyFill="1"/>
    <xf numFmtId="4" fontId="0" fillId="0" borderId="0" xfId="0" applyNumberFormat="1"/>
    <xf numFmtId="0" fontId="14" fillId="0" borderId="0" xfId="1" applyFont="1" applyBorder="1" applyAlignment="1">
      <alignment wrapText="1"/>
    </xf>
    <xf numFmtId="0" fontId="15" fillId="0" borderId="0" xfId="1" applyFont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 vertical="top"/>
    </xf>
    <xf numFmtId="0" fontId="0" fillId="2" borderId="0" xfId="0" applyNumberForma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Border="1"/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0" fillId="2" borderId="0" xfId="0" applyNumberFormat="1" applyFill="1" applyBorder="1"/>
    <xf numFmtId="0" fontId="11" fillId="2" borderId="0" xfId="0" applyFont="1" applyFill="1" applyBorder="1" applyAlignment="1">
      <alignment horizontal="right"/>
    </xf>
    <xf numFmtId="4" fontId="7" fillId="2" borderId="2" xfId="0" applyNumberFormat="1" applyFont="1" applyFill="1" applyBorder="1"/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%20MINORKA%20PAULINO\RELACION%20VENTA%20DE%20SERVICIOS\RELACION%20DE%20CHEQUES%20-%20VENTA%20DE%20SERVICIOS%20Y%20OTROS%20INGRESOS-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7">
          <cell r="B7" t="str">
            <v>TRANSVER, SRL</v>
          </cell>
          <cell r="C7">
            <v>16143978</v>
          </cell>
          <cell r="D7">
            <v>44655</v>
          </cell>
          <cell r="K7">
            <v>18941.900000000001</v>
          </cell>
        </row>
        <row r="8">
          <cell r="B8" t="str">
            <v>TROPIGAS DOMINICANA, SRL</v>
          </cell>
          <cell r="C8">
            <v>16219142</v>
          </cell>
          <cell r="D8">
            <v>44658</v>
          </cell>
          <cell r="K8">
            <v>125806.87999999999</v>
          </cell>
        </row>
        <row r="9">
          <cell r="B9" t="str">
            <v>COLECTOR DE IMPUESTO INTERNOS</v>
          </cell>
          <cell r="C9">
            <v>16218944</v>
          </cell>
          <cell r="D9">
            <v>44658</v>
          </cell>
          <cell r="K9">
            <v>1590.98</v>
          </cell>
        </row>
        <row r="10">
          <cell r="B10" t="str">
            <v>COLECTOR DE IMPUESTO INTERNOS</v>
          </cell>
          <cell r="C10">
            <v>16219077</v>
          </cell>
          <cell r="D10">
            <v>44658</v>
          </cell>
          <cell r="K10">
            <v>185280.92</v>
          </cell>
        </row>
        <row r="11">
          <cell r="B11" t="str">
            <v>MEDTRON DOMINICANA, SRL</v>
          </cell>
          <cell r="C11">
            <v>16238458</v>
          </cell>
          <cell r="D11">
            <v>44659</v>
          </cell>
          <cell r="K11">
            <v>141679.59999999998</v>
          </cell>
        </row>
        <row r="12">
          <cell r="B12" t="str">
            <v>MULTISERVICIOS LFRENOS, EIRL</v>
          </cell>
          <cell r="C12">
            <v>16277309</v>
          </cell>
          <cell r="D12">
            <v>44662</v>
          </cell>
          <cell r="K12">
            <v>55988.47</v>
          </cell>
        </row>
        <row r="13">
          <cell r="B13" t="str">
            <v>TONER DEPOT MULTISERVICIOS EORG, SRL</v>
          </cell>
          <cell r="C13">
            <v>16279157</v>
          </cell>
          <cell r="D13">
            <v>44662</v>
          </cell>
          <cell r="K13">
            <v>531100</v>
          </cell>
        </row>
        <row r="14">
          <cell r="B14" t="str">
            <v>MACROTECH FARMACEUTICA, SRL</v>
          </cell>
          <cell r="C14">
            <v>16279253</v>
          </cell>
          <cell r="D14">
            <v>44662</v>
          </cell>
          <cell r="K14">
            <v>377625</v>
          </cell>
        </row>
        <row r="15">
          <cell r="B15" t="str">
            <v>JOANNA FELIZ JIMENEZ</v>
          </cell>
          <cell r="C15">
            <v>16279318</v>
          </cell>
          <cell r="D15">
            <v>44662</v>
          </cell>
          <cell r="K15">
            <v>7300</v>
          </cell>
        </row>
        <row r="16">
          <cell r="B16" t="str">
            <v>SERVICIOS E INSTALACIONES TECNICAS, SRL</v>
          </cell>
          <cell r="C16">
            <v>16279450</v>
          </cell>
          <cell r="D16">
            <v>44662</v>
          </cell>
          <cell r="K16">
            <v>21520</v>
          </cell>
        </row>
        <row r="17">
          <cell r="B17" t="str">
            <v>NILDIA AMELIA BRITO SOSA</v>
          </cell>
          <cell r="C17">
            <v>16279514</v>
          </cell>
          <cell r="D17">
            <v>44662</v>
          </cell>
          <cell r="K17">
            <v>49500</v>
          </cell>
        </row>
        <row r="18">
          <cell r="B18" t="str">
            <v>DISTRIBUIDORES INTERNACIONALES DE PETROLEO, S.A.</v>
          </cell>
          <cell r="C18">
            <v>16299641</v>
          </cell>
          <cell r="D18">
            <v>44663</v>
          </cell>
          <cell r="K18">
            <v>90250</v>
          </cell>
        </row>
        <row r="19">
          <cell r="B19" t="str">
            <v>DISTRIBUIDORA JUMELLES, SRL</v>
          </cell>
          <cell r="C19">
            <v>16299676</v>
          </cell>
          <cell r="D19">
            <v>44663</v>
          </cell>
          <cell r="K19">
            <v>248600</v>
          </cell>
        </row>
        <row r="20">
          <cell r="B20" t="str">
            <v>VECTRA CONSULTING, SRL</v>
          </cell>
          <cell r="C20">
            <v>16299779</v>
          </cell>
          <cell r="D20">
            <v>44663</v>
          </cell>
          <cell r="K20">
            <v>26239.87</v>
          </cell>
        </row>
        <row r="21">
          <cell r="B21" t="str">
            <v>NOMINA INCENTIVO FACTURACION DE SENASA</v>
          </cell>
          <cell r="C21" t="str">
            <v>4525000001027/4524000000006</v>
          </cell>
          <cell r="D21">
            <v>44673</v>
          </cell>
          <cell r="K21">
            <v>7639726.1600000001</v>
          </cell>
        </row>
        <row r="22">
          <cell r="B22" t="str">
            <v>NOMINA DE EMPLEADOS CONTRATADOS</v>
          </cell>
          <cell r="C22">
            <v>4524000000145</v>
          </cell>
          <cell r="D22">
            <v>44677</v>
          </cell>
          <cell r="K22">
            <v>1782675.77</v>
          </cell>
        </row>
        <row r="23">
          <cell r="B23" t="str">
            <v>NOMINA DE COMPENSACION MILITARES</v>
          </cell>
          <cell r="C23">
            <v>4524000000013</v>
          </cell>
          <cell r="D23">
            <v>44677</v>
          </cell>
          <cell r="K23">
            <v>127000</v>
          </cell>
        </row>
        <row r="24">
          <cell r="B24" t="str">
            <v>OBRAS CIVILES MIESES, CASTILLO, DE LEON, SRL</v>
          </cell>
          <cell r="C24">
            <v>26437923631</v>
          </cell>
          <cell r="D24">
            <v>44677</v>
          </cell>
          <cell r="K24">
            <v>138743.91</v>
          </cell>
        </row>
        <row r="25">
          <cell r="B25" t="str">
            <v>ARIZA BATLLE &amp; CO., SRL</v>
          </cell>
          <cell r="C25">
            <v>26438207866</v>
          </cell>
          <cell r="D25">
            <v>44677</v>
          </cell>
          <cell r="K25">
            <v>8206.9499999999989</v>
          </cell>
        </row>
        <row r="26">
          <cell r="B26" t="str">
            <v>EPX DOMINICANA, SRL</v>
          </cell>
          <cell r="C26">
            <v>26437868329</v>
          </cell>
          <cell r="D26">
            <v>44677</v>
          </cell>
          <cell r="K26">
            <v>299250</v>
          </cell>
        </row>
        <row r="27">
          <cell r="B27" t="str">
            <v>COLECTOR DE IMPUESTO INTERNOS</v>
          </cell>
          <cell r="C27">
            <v>26438039613</v>
          </cell>
          <cell r="D27">
            <v>44677</v>
          </cell>
          <cell r="K27">
            <v>16278.6</v>
          </cell>
        </row>
        <row r="28">
          <cell r="B28" t="str">
            <v>INVERSIONES ND &amp; ASOCIADOS, SRL</v>
          </cell>
          <cell r="C28">
            <v>26438866412</v>
          </cell>
          <cell r="D28">
            <v>44677</v>
          </cell>
          <cell r="K28">
            <v>446500</v>
          </cell>
        </row>
        <row r="29">
          <cell r="B29" t="str">
            <v>A &amp; S IMPORTADORA MEDICAS, SRL</v>
          </cell>
          <cell r="C29">
            <v>26438925927</v>
          </cell>
          <cell r="D29">
            <v>44677</v>
          </cell>
          <cell r="K29">
            <v>689700</v>
          </cell>
        </row>
        <row r="30">
          <cell r="B30" t="str">
            <v>MADKEY, SRL</v>
          </cell>
          <cell r="C30">
            <v>26437981565</v>
          </cell>
          <cell r="D30">
            <v>44677</v>
          </cell>
          <cell r="K30">
            <v>46917.599999999999</v>
          </cell>
        </row>
        <row r="31">
          <cell r="B31" t="str">
            <v>DIMEDOM EE DIAGNOSTICOS MEDICOS DOMINICANOS, SRL</v>
          </cell>
          <cell r="C31">
            <v>26438098897</v>
          </cell>
          <cell r="D31">
            <v>44677</v>
          </cell>
          <cell r="K31">
            <v>446813.57</v>
          </cell>
        </row>
        <row r="32">
          <cell r="B32" t="str">
            <v>TESORERIA DE LA SEGURIDAD SOCIAL</v>
          </cell>
          <cell r="C32">
            <v>26482790525</v>
          </cell>
          <cell r="D32">
            <v>44680</v>
          </cell>
          <cell r="K32">
            <v>413855.09</v>
          </cell>
        </row>
        <row r="33">
          <cell r="B33" t="str">
            <v>SUPLIMED, SRL</v>
          </cell>
          <cell r="C33">
            <v>26482889896</v>
          </cell>
          <cell r="D33">
            <v>44680</v>
          </cell>
          <cell r="K33">
            <v>643695.05000000005</v>
          </cell>
        </row>
        <row r="34">
          <cell r="B34" t="str">
            <v>VENTAS DIVERSAS FARMACEUTICAS, SRL</v>
          </cell>
          <cell r="C34">
            <v>26482935159</v>
          </cell>
          <cell r="D34">
            <v>44680</v>
          </cell>
          <cell r="K34">
            <v>553700</v>
          </cell>
        </row>
        <row r="35">
          <cell r="B35" t="str">
            <v>JEAN CARLOS BASULTO LOPEZ</v>
          </cell>
          <cell r="C35">
            <v>26482970982</v>
          </cell>
          <cell r="D35">
            <v>44680</v>
          </cell>
          <cell r="K35">
            <v>635550</v>
          </cell>
        </row>
        <row r="36">
          <cell r="B36" t="str">
            <v>SERVIAMED DOMINICANA, SRL</v>
          </cell>
          <cell r="C36">
            <v>26483018352</v>
          </cell>
          <cell r="D36">
            <v>44680</v>
          </cell>
          <cell r="K36">
            <v>69499.520000000004</v>
          </cell>
        </row>
        <row r="37">
          <cell r="B37" t="str">
            <v>ORTO BONE DOMINICANA, SRL</v>
          </cell>
          <cell r="C37">
            <v>26483062125</v>
          </cell>
          <cell r="D37">
            <v>44680</v>
          </cell>
          <cell r="K37">
            <v>206451</v>
          </cell>
        </row>
        <row r="38">
          <cell r="B38" t="str">
            <v>MAGACLIN, SRL</v>
          </cell>
          <cell r="C38">
            <v>26483118896</v>
          </cell>
          <cell r="D38">
            <v>44680</v>
          </cell>
          <cell r="K38">
            <v>238300</v>
          </cell>
        </row>
        <row r="39">
          <cell r="B39" t="str">
            <v>SSP SERVISALUD PREMIUM, SRL</v>
          </cell>
          <cell r="C39">
            <v>26483166868</v>
          </cell>
          <cell r="D39">
            <v>44680</v>
          </cell>
          <cell r="K39">
            <v>408097.95999999996</v>
          </cell>
        </row>
        <row r="40">
          <cell r="B40" t="str">
            <v>DASSA PHARMACEUTICAL, SRL</v>
          </cell>
          <cell r="C40">
            <v>26483222327</v>
          </cell>
          <cell r="D40">
            <v>44680</v>
          </cell>
          <cell r="K40">
            <v>285000</v>
          </cell>
        </row>
        <row r="41">
          <cell r="B41" t="str">
            <v>GRUPO RASEC,SRL</v>
          </cell>
          <cell r="C41">
            <v>26483275172</v>
          </cell>
          <cell r="D41">
            <v>44680</v>
          </cell>
          <cell r="K41">
            <v>448600</v>
          </cell>
        </row>
        <row r="42">
          <cell r="B42" t="str">
            <v>OSIRIS &amp; CO, S.A</v>
          </cell>
          <cell r="C42">
            <v>26483314099</v>
          </cell>
          <cell r="D42">
            <v>44680</v>
          </cell>
          <cell r="K42">
            <v>665839.09</v>
          </cell>
        </row>
        <row r="43">
          <cell r="B43" t="str">
            <v>NIFARMED, SRL</v>
          </cell>
          <cell r="C43">
            <v>26483356711</v>
          </cell>
          <cell r="D43">
            <v>44680</v>
          </cell>
          <cell r="K43">
            <v>736250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6"/>
  <sheetViews>
    <sheetView tabSelected="1" zoomScale="85" zoomScaleNormal="85" zoomScalePageLayoutView="85" workbookViewId="0">
      <selection activeCell="D13" sqref="D13"/>
    </sheetView>
  </sheetViews>
  <sheetFormatPr baseColWidth="10" defaultRowHeight="12.75" x14ac:dyDescent="0.2"/>
  <cols>
    <col min="1" max="1" width="5.42578125" style="1" customWidth="1"/>
    <col min="2" max="2" width="14.28515625" customWidth="1"/>
    <col min="3" max="3" width="21" customWidth="1"/>
    <col min="4" max="4" width="62.7109375" style="39" customWidth="1"/>
    <col min="5" max="5" width="22.5703125" style="40" customWidth="1"/>
    <col min="6" max="6" width="21.140625" style="28" customWidth="1"/>
    <col min="7" max="7" width="21.85546875" customWidth="1"/>
  </cols>
  <sheetData>
    <row r="1" spans="1:13" ht="28.35" customHeight="1" x14ac:dyDescent="0.4">
      <c r="A1" s="43"/>
      <c r="B1" s="44" t="s">
        <v>0</v>
      </c>
      <c r="C1" s="44"/>
      <c r="D1" s="44"/>
      <c r="E1" s="44"/>
      <c r="F1" s="44"/>
      <c r="G1" s="44"/>
      <c r="H1" s="2"/>
      <c r="I1" s="2"/>
      <c r="L1" s="3"/>
      <c r="M1" s="3"/>
    </row>
    <row r="2" spans="1:13" ht="21.6" customHeight="1" x14ac:dyDescent="0.2">
      <c r="A2" s="43"/>
      <c r="B2" s="45" t="s">
        <v>1</v>
      </c>
      <c r="C2" s="45"/>
      <c r="D2" s="45"/>
      <c r="E2" s="45"/>
      <c r="F2" s="45"/>
      <c r="G2" s="45"/>
      <c r="H2" s="4"/>
      <c r="I2" s="4"/>
      <c r="J2" s="3"/>
      <c r="K2" s="3"/>
      <c r="L2" s="3"/>
      <c r="M2" s="3"/>
    </row>
    <row r="3" spans="1:13" ht="34.5" customHeight="1" x14ac:dyDescent="0.25">
      <c r="A3" s="43"/>
      <c r="B3" s="46" t="s">
        <v>2</v>
      </c>
      <c r="C3" s="47">
        <v>0</v>
      </c>
      <c r="D3" s="48" t="s">
        <v>3</v>
      </c>
      <c r="E3" s="48"/>
      <c r="F3" s="48"/>
      <c r="G3" s="49"/>
      <c r="H3" s="3"/>
      <c r="I3" s="3"/>
      <c r="J3" s="3"/>
    </row>
    <row r="4" spans="1:13" ht="32.25" customHeight="1" x14ac:dyDescent="0.35">
      <c r="A4" s="50" t="s">
        <v>4</v>
      </c>
      <c r="B4" s="50"/>
      <c r="C4" s="50"/>
      <c r="D4" s="50"/>
      <c r="E4" s="51" t="s">
        <v>5</v>
      </c>
      <c r="F4" s="51"/>
      <c r="G4" s="52"/>
    </row>
    <row r="5" spans="1:13" ht="15.75" customHeight="1" x14ac:dyDescent="0.25">
      <c r="A5" s="43"/>
      <c r="B5" s="5"/>
      <c r="C5" s="53"/>
      <c r="D5" s="54"/>
      <c r="E5" s="55"/>
      <c r="F5" s="5"/>
      <c r="G5" s="56"/>
    </row>
    <row r="6" spans="1:13" ht="23.25" customHeight="1" x14ac:dyDescent="0.25">
      <c r="A6" s="57"/>
      <c r="B6" s="58" t="s">
        <v>6</v>
      </c>
      <c r="C6" s="58"/>
      <c r="D6" s="58"/>
      <c r="E6" s="58"/>
      <c r="F6" s="58"/>
      <c r="G6" s="59">
        <v>2606733.12</v>
      </c>
    </row>
    <row r="7" spans="1:13" ht="37.5" customHeight="1" x14ac:dyDescent="0.25">
      <c r="A7" s="6" t="s">
        <v>7</v>
      </c>
      <c r="B7" s="7" t="s">
        <v>8</v>
      </c>
      <c r="C7" s="8" t="s">
        <v>9</v>
      </c>
      <c r="D7" s="9" t="s">
        <v>10</v>
      </c>
      <c r="E7" s="7" t="s">
        <v>11</v>
      </c>
      <c r="F7" s="10" t="s">
        <v>12</v>
      </c>
      <c r="G7" s="11" t="s">
        <v>13</v>
      </c>
    </row>
    <row r="8" spans="1:13" ht="28.5" customHeight="1" x14ac:dyDescent="0.25">
      <c r="A8" s="12">
        <v>1</v>
      </c>
      <c r="B8" s="13">
        <f>'[1]DETALLADO DE CKS'!D7</f>
        <v>44655</v>
      </c>
      <c r="C8" s="14">
        <f>'[1]DETALLADO DE CKS'!C7</f>
        <v>16143978</v>
      </c>
      <c r="D8" s="15" t="str">
        <f>'[1]DETALLADO DE CKS'!B7</f>
        <v>TRANSVER, SRL</v>
      </c>
      <c r="E8" s="16">
        <v>0</v>
      </c>
      <c r="F8" s="17">
        <f>'[1]DETALLADO DE CKS'!K7</f>
        <v>18941.900000000001</v>
      </c>
      <c r="G8" s="18">
        <f>G6+E8-F8</f>
        <v>2587791.2200000002</v>
      </c>
    </row>
    <row r="9" spans="1:13" ht="33" customHeight="1" x14ac:dyDescent="0.25">
      <c r="A9" s="19">
        <v>2</v>
      </c>
      <c r="B9" s="13">
        <v>44655</v>
      </c>
      <c r="C9" s="14">
        <v>4524000000004</v>
      </c>
      <c r="D9" s="15" t="s">
        <v>14</v>
      </c>
      <c r="E9" s="16">
        <v>5850000</v>
      </c>
      <c r="F9" s="17">
        <v>0</v>
      </c>
      <c r="G9" s="18">
        <f>G8+E9-F9</f>
        <v>8437791.2200000007</v>
      </c>
    </row>
    <row r="10" spans="1:13" ht="31.5" customHeight="1" x14ac:dyDescent="0.25">
      <c r="A10" s="19">
        <v>3</v>
      </c>
      <c r="B10" s="13">
        <f>'[1]DETALLADO DE CKS'!D8</f>
        <v>44658</v>
      </c>
      <c r="C10" s="14">
        <f>'[1]DETALLADO DE CKS'!C8</f>
        <v>16219142</v>
      </c>
      <c r="D10" s="15" t="str">
        <f>'[1]DETALLADO DE CKS'!B8</f>
        <v>TROPIGAS DOMINICANA, SRL</v>
      </c>
      <c r="E10" s="16">
        <v>0</v>
      </c>
      <c r="F10" s="17">
        <f>'[1]DETALLADO DE CKS'!K8</f>
        <v>125806.87999999999</v>
      </c>
      <c r="G10" s="18">
        <f t="shared" ref="G10:G35" si="0">G9+E10-F10</f>
        <v>8311984.3400000008</v>
      </c>
    </row>
    <row r="11" spans="1:13" ht="30" customHeight="1" x14ac:dyDescent="0.25">
      <c r="A11" s="12">
        <v>4</v>
      </c>
      <c r="B11" s="13">
        <f>'[1]DETALLADO DE CKS'!D9</f>
        <v>44658</v>
      </c>
      <c r="C11" s="14">
        <f>'[1]DETALLADO DE CKS'!C9</f>
        <v>16218944</v>
      </c>
      <c r="D11" s="15" t="str">
        <f>'[1]DETALLADO DE CKS'!B9</f>
        <v>COLECTOR DE IMPUESTO INTERNOS</v>
      </c>
      <c r="E11" s="16">
        <v>0</v>
      </c>
      <c r="F11" s="17">
        <f>'[1]DETALLADO DE CKS'!K9</f>
        <v>1590.98</v>
      </c>
      <c r="G11" s="18">
        <f t="shared" si="0"/>
        <v>8310393.3600000003</v>
      </c>
    </row>
    <row r="12" spans="1:13" ht="26.25" customHeight="1" x14ac:dyDescent="0.25">
      <c r="A12" s="19">
        <v>5</v>
      </c>
      <c r="B12" s="13">
        <f>'[1]DETALLADO DE CKS'!D10</f>
        <v>44658</v>
      </c>
      <c r="C12" s="14">
        <f>'[1]DETALLADO DE CKS'!C10</f>
        <v>16219077</v>
      </c>
      <c r="D12" s="15" t="str">
        <f>'[1]DETALLADO DE CKS'!B10</f>
        <v>COLECTOR DE IMPUESTO INTERNOS</v>
      </c>
      <c r="E12" s="16">
        <v>0</v>
      </c>
      <c r="F12" s="17">
        <f>'[1]DETALLADO DE CKS'!K10</f>
        <v>185280.92</v>
      </c>
      <c r="G12" s="18">
        <f t="shared" si="0"/>
        <v>8125112.4400000004</v>
      </c>
    </row>
    <row r="13" spans="1:13" ht="28.5" customHeight="1" x14ac:dyDescent="0.25">
      <c r="A13" s="19">
        <v>6</v>
      </c>
      <c r="B13" s="13">
        <f>'[1]DETALLADO DE CKS'!D11</f>
        <v>44659</v>
      </c>
      <c r="C13" s="14">
        <f>'[1]DETALLADO DE CKS'!C11</f>
        <v>16238458</v>
      </c>
      <c r="D13" s="15" t="str">
        <f>'[1]DETALLADO DE CKS'!B11</f>
        <v>MEDTRON DOMINICANA, SRL</v>
      </c>
      <c r="E13" s="16">
        <v>0</v>
      </c>
      <c r="F13" s="17">
        <f>'[1]DETALLADO DE CKS'!K11</f>
        <v>141679.59999999998</v>
      </c>
      <c r="G13" s="18">
        <f t="shared" si="0"/>
        <v>7983432.8400000008</v>
      </c>
    </row>
    <row r="14" spans="1:13" ht="26.25" customHeight="1" x14ac:dyDescent="0.25">
      <c r="A14" s="12">
        <v>7</v>
      </c>
      <c r="B14" s="13">
        <f>'[1]DETALLADO DE CKS'!D12</f>
        <v>44662</v>
      </c>
      <c r="C14" s="14">
        <f>'[1]DETALLADO DE CKS'!C12</f>
        <v>16277309</v>
      </c>
      <c r="D14" s="15" t="str">
        <f>'[1]DETALLADO DE CKS'!B12</f>
        <v>MULTISERVICIOS LFRENOS, EIRL</v>
      </c>
      <c r="E14" s="16">
        <v>0</v>
      </c>
      <c r="F14" s="17">
        <f>'[1]DETALLADO DE CKS'!K12</f>
        <v>55988.47</v>
      </c>
      <c r="G14" s="18">
        <f t="shared" si="0"/>
        <v>7927444.370000001</v>
      </c>
    </row>
    <row r="15" spans="1:13" ht="26.25" customHeight="1" x14ac:dyDescent="0.25">
      <c r="A15" s="19">
        <v>8</v>
      </c>
      <c r="B15" s="13">
        <f>'[1]DETALLADO DE CKS'!D13</f>
        <v>44662</v>
      </c>
      <c r="C15" s="14">
        <f>'[1]DETALLADO DE CKS'!C13</f>
        <v>16279157</v>
      </c>
      <c r="D15" s="15" t="str">
        <f>'[1]DETALLADO DE CKS'!B13</f>
        <v>TONER DEPOT MULTISERVICIOS EORG, SRL</v>
      </c>
      <c r="E15" s="16">
        <v>0</v>
      </c>
      <c r="F15" s="17">
        <f>'[1]DETALLADO DE CKS'!K13</f>
        <v>531100</v>
      </c>
      <c r="G15" s="18">
        <f t="shared" si="0"/>
        <v>7396344.370000001</v>
      </c>
    </row>
    <row r="16" spans="1:13" ht="26.25" customHeight="1" x14ac:dyDescent="0.25">
      <c r="A16" s="19">
        <v>9</v>
      </c>
      <c r="B16" s="13">
        <f>'[1]DETALLADO DE CKS'!D14</f>
        <v>44662</v>
      </c>
      <c r="C16" s="14">
        <f>'[1]DETALLADO DE CKS'!C14</f>
        <v>16279253</v>
      </c>
      <c r="D16" s="15" t="str">
        <f>'[1]DETALLADO DE CKS'!B14</f>
        <v>MACROTECH FARMACEUTICA, SRL</v>
      </c>
      <c r="E16" s="16">
        <v>0</v>
      </c>
      <c r="F16" s="17">
        <f>'[1]DETALLADO DE CKS'!K14</f>
        <v>377625</v>
      </c>
      <c r="G16" s="18">
        <f t="shared" si="0"/>
        <v>7018719.370000001</v>
      </c>
    </row>
    <row r="17" spans="1:7" ht="26.25" customHeight="1" x14ac:dyDescent="0.25">
      <c r="A17" s="12">
        <v>10</v>
      </c>
      <c r="B17" s="13">
        <f>'[1]DETALLADO DE CKS'!D15</f>
        <v>44662</v>
      </c>
      <c r="C17" s="14">
        <f>'[1]DETALLADO DE CKS'!C15</f>
        <v>16279318</v>
      </c>
      <c r="D17" s="15" t="str">
        <f>'[1]DETALLADO DE CKS'!B15</f>
        <v>JOANNA FELIZ JIMENEZ</v>
      </c>
      <c r="E17" s="16">
        <v>0</v>
      </c>
      <c r="F17" s="17">
        <f>'[1]DETALLADO DE CKS'!K15</f>
        <v>7300</v>
      </c>
      <c r="G17" s="18">
        <f t="shared" si="0"/>
        <v>7011419.370000001</v>
      </c>
    </row>
    <row r="18" spans="1:7" ht="26.25" customHeight="1" x14ac:dyDescent="0.25">
      <c r="A18" s="19">
        <v>11</v>
      </c>
      <c r="B18" s="13">
        <f>'[1]DETALLADO DE CKS'!D16</f>
        <v>44662</v>
      </c>
      <c r="C18" s="14">
        <f>'[1]DETALLADO DE CKS'!C16</f>
        <v>16279450</v>
      </c>
      <c r="D18" s="15" t="str">
        <f>'[1]DETALLADO DE CKS'!B16</f>
        <v>SERVICIOS E INSTALACIONES TECNICAS, SRL</v>
      </c>
      <c r="E18" s="16">
        <v>0</v>
      </c>
      <c r="F18" s="17">
        <f>'[1]DETALLADO DE CKS'!K16</f>
        <v>21520</v>
      </c>
      <c r="G18" s="18">
        <f t="shared" si="0"/>
        <v>6989899.370000001</v>
      </c>
    </row>
    <row r="19" spans="1:7" ht="29.25" customHeight="1" x14ac:dyDescent="0.25">
      <c r="A19" s="19">
        <v>12</v>
      </c>
      <c r="B19" s="13">
        <f>'[1]DETALLADO DE CKS'!D17</f>
        <v>44662</v>
      </c>
      <c r="C19" s="14">
        <f>'[1]DETALLADO DE CKS'!C17</f>
        <v>16279514</v>
      </c>
      <c r="D19" s="15" t="str">
        <f>'[1]DETALLADO DE CKS'!B17</f>
        <v>NILDIA AMELIA BRITO SOSA</v>
      </c>
      <c r="E19" s="16">
        <v>0</v>
      </c>
      <c r="F19" s="17">
        <f>'[1]DETALLADO DE CKS'!K17</f>
        <v>49500</v>
      </c>
      <c r="G19" s="18">
        <f t="shared" si="0"/>
        <v>6940399.370000001</v>
      </c>
    </row>
    <row r="20" spans="1:7" ht="32.25" customHeight="1" x14ac:dyDescent="0.25">
      <c r="A20" s="12">
        <v>13</v>
      </c>
      <c r="B20" s="13">
        <f>'[1]DETALLADO DE CKS'!D18</f>
        <v>44663</v>
      </c>
      <c r="C20" s="14">
        <f>'[1]DETALLADO DE CKS'!C18</f>
        <v>16299641</v>
      </c>
      <c r="D20" s="15" t="str">
        <f>'[1]DETALLADO DE CKS'!B18</f>
        <v>DISTRIBUIDORES INTERNACIONALES DE PETROLEO, S.A.</v>
      </c>
      <c r="E20" s="16">
        <v>0</v>
      </c>
      <c r="F20" s="17">
        <f>'[1]DETALLADO DE CKS'!K18</f>
        <v>90250</v>
      </c>
      <c r="G20" s="18">
        <f t="shared" si="0"/>
        <v>6850149.370000001</v>
      </c>
    </row>
    <row r="21" spans="1:7" ht="29.25" customHeight="1" x14ac:dyDescent="0.25">
      <c r="A21" s="19">
        <v>14</v>
      </c>
      <c r="B21" s="13">
        <f>'[1]DETALLADO DE CKS'!D19</f>
        <v>44663</v>
      </c>
      <c r="C21" s="14">
        <f>'[1]DETALLADO DE CKS'!C19</f>
        <v>16299676</v>
      </c>
      <c r="D21" s="15" t="str">
        <f>'[1]DETALLADO DE CKS'!B19</f>
        <v>DISTRIBUIDORA JUMELLES, SRL</v>
      </c>
      <c r="E21" s="16">
        <v>0</v>
      </c>
      <c r="F21" s="17">
        <f>'[1]DETALLADO DE CKS'!K19</f>
        <v>248600</v>
      </c>
      <c r="G21" s="18">
        <f t="shared" si="0"/>
        <v>6601549.370000001</v>
      </c>
    </row>
    <row r="22" spans="1:7" ht="29.25" customHeight="1" x14ac:dyDescent="0.25">
      <c r="A22" s="19">
        <v>15</v>
      </c>
      <c r="B22" s="13">
        <f>'[1]DETALLADO DE CKS'!D20</f>
        <v>44663</v>
      </c>
      <c r="C22" s="14">
        <f>'[1]DETALLADO DE CKS'!C20</f>
        <v>16299779</v>
      </c>
      <c r="D22" s="15" t="str">
        <f>'[1]DETALLADO DE CKS'!B20</f>
        <v>VECTRA CONSULTING, SRL</v>
      </c>
      <c r="E22" s="16">
        <v>0</v>
      </c>
      <c r="F22" s="17">
        <f>'[1]DETALLADO DE CKS'!K20</f>
        <v>26239.87</v>
      </c>
      <c r="G22" s="18">
        <f t="shared" si="0"/>
        <v>6575309.5000000009</v>
      </c>
    </row>
    <row r="23" spans="1:7" ht="33.75" customHeight="1" x14ac:dyDescent="0.25">
      <c r="A23" s="12">
        <v>16</v>
      </c>
      <c r="B23" s="13">
        <v>44663</v>
      </c>
      <c r="C23" s="14" t="str">
        <f>'[1]DETALLADO DE CKS'!C21</f>
        <v>4525000001027/4524000000006</v>
      </c>
      <c r="D23" s="15" t="s">
        <v>14</v>
      </c>
      <c r="E23" s="16">
        <v>2800000</v>
      </c>
      <c r="F23" s="17">
        <v>0</v>
      </c>
      <c r="G23" s="18">
        <f>G22+E23-F23</f>
        <v>9375309.5</v>
      </c>
    </row>
    <row r="24" spans="1:7" ht="29.25" customHeight="1" x14ac:dyDescent="0.25">
      <c r="A24" s="19">
        <v>17</v>
      </c>
      <c r="B24" s="13">
        <v>44669</v>
      </c>
      <c r="C24" s="14">
        <f>'[1]DETALLADO DE CKS'!C22</f>
        <v>4524000000145</v>
      </c>
      <c r="D24" s="15" t="s">
        <v>15</v>
      </c>
      <c r="E24" s="16">
        <v>7300</v>
      </c>
      <c r="F24" s="17">
        <v>0</v>
      </c>
      <c r="G24" s="18">
        <f t="shared" si="0"/>
        <v>9382609.5</v>
      </c>
    </row>
    <row r="25" spans="1:7" ht="33" customHeight="1" x14ac:dyDescent="0.25">
      <c r="A25" s="19">
        <v>18</v>
      </c>
      <c r="B25" s="13">
        <f>'[1]DETALLADO DE CKS'!D21</f>
        <v>44673</v>
      </c>
      <c r="C25" s="20" t="str">
        <f>'[1]DETALLADO DE CKS'!C21</f>
        <v>4525000001027/4524000000006</v>
      </c>
      <c r="D25" s="15" t="str">
        <f>'[1]DETALLADO DE CKS'!B21</f>
        <v>NOMINA INCENTIVO FACTURACION DE SENASA</v>
      </c>
      <c r="E25" s="16">
        <v>0</v>
      </c>
      <c r="F25" s="17">
        <f>'[1]DETALLADO DE CKS'!K21</f>
        <v>7639726.1600000001</v>
      </c>
      <c r="G25" s="18">
        <f t="shared" si="0"/>
        <v>1742883.3399999999</v>
      </c>
    </row>
    <row r="26" spans="1:7" ht="31.5" customHeight="1" x14ac:dyDescent="0.25">
      <c r="A26" s="12">
        <v>19</v>
      </c>
      <c r="B26" s="13">
        <v>44676</v>
      </c>
      <c r="C26" s="14">
        <v>4524000000031</v>
      </c>
      <c r="D26" s="15" t="s">
        <v>14</v>
      </c>
      <c r="E26" s="16">
        <v>3000000</v>
      </c>
      <c r="F26" s="17">
        <v>0</v>
      </c>
      <c r="G26" s="18">
        <f t="shared" si="0"/>
        <v>4742883.34</v>
      </c>
    </row>
    <row r="27" spans="1:7" ht="29.25" customHeight="1" x14ac:dyDescent="0.25">
      <c r="A27" s="19">
        <v>20</v>
      </c>
      <c r="B27" s="13">
        <f>'[1]DETALLADO DE CKS'!D22</f>
        <v>44677</v>
      </c>
      <c r="C27" s="14">
        <f>'[1]DETALLADO DE CKS'!C22</f>
        <v>4524000000145</v>
      </c>
      <c r="D27" s="15" t="str">
        <f>'[1]DETALLADO DE CKS'!B22</f>
        <v>NOMINA DE EMPLEADOS CONTRATADOS</v>
      </c>
      <c r="E27" s="16">
        <v>0</v>
      </c>
      <c r="F27" s="17">
        <f>'[1]DETALLADO DE CKS'!K22</f>
        <v>1782675.77</v>
      </c>
      <c r="G27" s="18">
        <f t="shared" si="0"/>
        <v>2960207.57</v>
      </c>
    </row>
    <row r="28" spans="1:7" ht="29.25" customHeight="1" x14ac:dyDescent="0.25">
      <c r="A28" s="19">
        <v>21</v>
      </c>
      <c r="B28" s="13">
        <f>'[1]DETALLADO DE CKS'!D23</f>
        <v>44677</v>
      </c>
      <c r="C28" s="14">
        <f>'[1]DETALLADO DE CKS'!C23</f>
        <v>4524000000013</v>
      </c>
      <c r="D28" s="15" t="str">
        <f>'[1]DETALLADO DE CKS'!B23</f>
        <v>NOMINA DE COMPENSACION MILITARES</v>
      </c>
      <c r="E28" s="16">
        <v>0</v>
      </c>
      <c r="F28" s="17">
        <f>'[1]DETALLADO DE CKS'!K23</f>
        <v>127000</v>
      </c>
      <c r="G28" s="18">
        <f t="shared" si="0"/>
        <v>2833207.57</v>
      </c>
    </row>
    <row r="29" spans="1:7" ht="29.25" customHeight="1" x14ac:dyDescent="0.25">
      <c r="A29" s="12">
        <v>22</v>
      </c>
      <c r="B29" s="13">
        <f>'[1]DETALLADO DE CKS'!D24</f>
        <v>44677</v>
      </c>
      <c r="C29" s="14">
        <f>'[1]DETALLADO DE CKS'!C24</f>
        <v>26437923631</v>
      </c>
      <c r="D29" s="15" t="str">
        <f>'[1]DETALLADO DE CKS'!B24</f>
        <v>OBRAS CIVILES MIESES, CASTILLO, DE LEON, SRL</v>
      </c>
      <c r="E29" s="16">
        <v>0</v>
      </c>
      <c r="F29" s="17">
        <f>'[1]DETALLADO DE CKS'!K24</f>
        <v>138743.91</v>
      </c>
      <c r="G29" s="18">
        <f t="shared" si="0"/>
        <v>2694463.6599999997</v>
      </c>
    </row>
    <row r="30" spans="1:7" ht="29.25" customHeight="1" x14ac:dyDescent="0.25">
      <c r="A30" s="19">
        <v>23</v>
      </c>
      <c r="B30" s="13">
        <f>'[1]DETALLADO DE CKS'!D25</f>
        <v>44677</v>
      </c>
      <c r="C30" s="14">
        <f>'[1]DETALLADO DE CKS'!C25</f>
        <v>26438207866</v>
      </c>
      <c r="D30" s="15" t="str">
        <f>'[1]DETALLADO DE CKS'!B25</f>
        <v>ARIZA BATLLE &amp; CO., SRL</v>
      </c>
      <c r="E30" s="16">
        <v>0</v>
      </c>
      <c r="F30" s="17">
        <f>'[1]DETALLADO DE CKS'!K25</f>
        <v>8206.9499999999989</v>
      </c>
      <c r="G30" s="18">
        <f t="shared" si="0"/>
        <v>2686256.7099999995</v>
      </c>
    </row>
    <row r="31" spans="1:7" ht="29.25" customHeight="1" x14ac:dyDescent="0.25">
      <c r="A31" s="19">
        <v>24</v>
      </c>
      <c r="B31" s="13">
        <f>'[1]DETALLADO DE CKS'!D26</f>
        <v>44677</v>
      </c>
      <c r="C31" s="14">
        <f>'[1]DETALLADO DE CKS'!C26</f>
        <v>26437868329</v>
      </c>
      <c r="D31" s="15" t="str">
        <f>'[1]DETALLADO DE CKS'!B26</f>
        <v>EPX DOMINICANA, SRL</v>
      </c>
      <c r="E31" s="16">
        <v>0</v>
      </c>
      <c r="F31" s="17">
        <f>'[1]DETALLADO DE CKS'!K26</f>
        <v>299250</v>
      </c>
      <c r="G31" s="18">
        <f t="shared" si="0"/>
        <v>2387006.7099999995</v>
      </c>
    </row>
    <row r="32" spans="1:7" ht="29.25" customHeight="1" x14ac:dyDescent="0.25">
      <c r="A32" s="12">
        <v>25</v>
      </c>
      <c r="B32" s="13">
        <f>'[1]DETALLADO DE CKS'!D27</f>
        <v>44677</v>
      </c>
      <c r="C32" s="14">
        <f>'[1]DETALLADO DE CKS'!C27</f>
        <v>26438039613</v>
      </c>
      <c r="D32" s="15" t="str">
        <f>'[1]DETALLADO DE CKS'!B27</f>
        <v>COLECTOR DE IMPUESTO INTERNOS</v>
      </c>
      <c r="E32" s="16">
        <v>0</v>
      </c>
      <c r="F32" s="17">
        <f>'[1]DETALLADO DE CKS'!K27</f>
        <v>16278.6</v>
      </c>
      <c r="G32" s="18">
        <f t="shared" si="0"/>
        <v>2370728.1099999994</v>
      </c>
    </row>
    <row r="33" spans="1:7" ht="29.25" customHeight="1" x14ac:dyDescent="0.25">
      <c r="A33" s="19">
        <v>26</v>
      </c>
      <c r="B33" s="13">
        <f>'[1]DETALLADO DE CKS'!D28</f>
        <v>44677</v>
      </c>
      <c r="C33" s="14">
        <f>'[1]DETALLADO DE CKS'!C28</f>
        <v>26438866412</v>
      </c>
      <c r="D33" s="15" t="str">
        <f>'[1]DETALLADO DE CKS'!B28</f>
        <v>INVERSIONES ND &amp; ASOCIADOS, SRL</v>
      </c>
      <c r="E33" s="16">
        <v>0</v>
      </c>
      <c r="F33" s="17">
        <f>'[1]DETALLADO DE CKS'!K28</f>
        <v>446500</v>
      </c>
      <c r="G33" s="18">
        <f t="shared" si="0"/>
        <v>1924228.1099999994</v>
      </c>
    </row>
    <row r="34" spans="1:7" ht="29.25" customHeight="1" x14ac:dyDescent="0.25">
      <c r="A34" s="19">
        <v>27</v>
      </c>
      <c r="B34" s="13">
        <f>'[1]DETALLADO DE CKS'!D29</f>
        <v>44677</v>
      </c>
      <c r="C34" s="14">
        <f>'[1]DETALLADO DE CKS'!C29</f>
        <v>26438925927</v>
      </c>
      <c r="D34" s="15" t="str">
        <f>'[1]DETALLADO DE CKS'!B29</f>
        <v>A &amp; S IMPORTADORA MEDICAS, SRL</v>
      </c>
      <c r="E34" s="16">
        <v>0</v>
      </c>
      <c r="F34" s="17">
        <f>'[1]DETALLADO DE CKS'!K29</f>
        <v>689700</v>
      </c>
      <c r="G34" s="18">
        <f t="shared" si="0"/>
        <v>1234528.1099999994</v>
      </c>
    </row>
    <row r="35" spans="1:7" ht="29.25" customHeight="1" x14ac:dyDescent="0.25">
      <c r="A35" s="12">
        <v>28</v>
      </c>
      <c r="B35" s="13">
        <f>'[1]DETALLADO DE CKS'!D30</f>
        <v>44677</v>
      </c>
      <c r="C35" s="14">
        <f>'[1]DETALLADO DE CKS'!C30</f>
        <v>26437981565</v>
      </c>
      <c r="D35" s="15" t="str">
        <f>'[1]DETALLADO DE CKS'!B30</f>
        <v>MADKEY, SRL</v>
      </c>
      <c r="E35" s="16">
        <v>0</v>
      </c>
      <c r="F35" s="17">
        <f>'[1]DETALLADO DE CKS'!K30</f>
        <v>46917.599999999999</v>
      </c>
      <c r="G35" s="18">
        <f t="shared" si="0"/>
        <v>1187610.5099999993</v>
      </c>
    </row>
    <row r="36" spans="1:7" ht="36" customHeight="1" x14ac:dyDescent="0.25">
      <c r="A36" s="19">
        <v>29</v>
      </c>
      <c r="B36" s="13">
        <f>'[1]DETALLADO DE CKS'!D31</f>
        <v>44677</v>
      </c>
      <c r="C36" s="14">
        <f>'[1]DETALLADO DE CKS'!C31</f>
        <v>26438098897</v>
      </c>
      <c r="D36" s="15" t="str">
        <f>'[1]DETALLADO DE CKS'!B31</f>
        <v>DIMEDOM EE DIAGNOSTICOS MEDICOS DOMINICANOS, SRL</v>
      </c>
      <c r="E36" s="16">
        <v>0</v>
      </c>
      <c r="F36" s="17">
        <f>'[1]DETALLADO DE CKS'!K31</f>
        <v>446813.57</v>
      </c>
      <c r="G36" s="18">
        <f>G35+E36-F36</f>
        <v>740796.93999999925</v>
      </c>
    </row>
    <row r="37" spans="1:7" ht="36" customHeight="1" x14ac:dyDescent="0.25">
      <c r="A37" s="19">
        <v>30</v>
      </c>
      <c r="B37" s="13">
        <v>44680</v>
      </c>
      <c r="C37" s="14">
        <v>4524000000033</v>
      </c>
      <c r="D37" s="15" t="s">
        <v>14</v>
      </c>
      <c r="E37" s="16">
        <v>9000000</v>
      </c>
      <c r="F37" s="17">
        <v>0</v>
      </c>
      <c r="G37" s="18">
        <f t="shared" ref="G37" si="1">G36+E37-F37</f>
        <v>9740796.9399999995</v>
      </c>
    </row>
    <row r="38" spans="1:7" ht="33" customHeight="1" x14ac:dyDescent="0.25">
      <c r="A38" s="12">
        <v>31</v>
      </c>
      <c r="B38" s="13">
        <f>'[1]DETALLADO DE CKS'!D32</f>
        <v>44680</v>
      </c>
      <c r="C38" s="14">
        <f>'[1]DETALLADO DE CKS'!C32</f>
        <v>26482790525</v>
      </c>
      <c r="D38" s="15" t="str">
        <f>'[1]DETALLADO DE CKS'!B32</f>
        <v>TESORERIA DE LA SEGURIDAD SOCIAL</v>
      </c>
      <c r="E38" s="16">
        <v>0</v>
      </c>
      <c r="F38" s="17">
        <f>'[1]DETALLADO DE CKS'!K32</f>
        <v>413855.09</v>
      </c>
      <c r="G38" s="18">
        <f>G37+E38-F38</f>
        <v>9326941.8499999996</v>
      </c>
    </row>
    <row r="39" spans="1:7" ht="33" customHeight="1" x14ac:dyDescent="0.25">
      <c r="A39" s="19">
        <v>32</v>
      </c>
      <c r="B39" s="13">
        <f>'[1]DETALLADO DE CKS'!D33</f>
        <v>44680</v>
      </c>
      <c r="C39" s="14">
        <f>'[1]DETALLADO DE CKS'!C33</f>
        <v>26482889896</v>
      </c>
      <c r="D39" s="15" t="str">
        <f>'[1]DETALLADO DE CKS'!B33</f>
        <v>SUPLIMED, SRL</v>
      </c>
      <c r="E39" s="16">
        <v>0</v>
      </c>
      <c r="F39" s="17">
        <f>'[1]DETALLADO DE CKS'!K33</f>
        <v>643695.05000000005</v>
      </c>
      <c r="G39" s="18">
        <f t="shared" ref="G39:G52" si="2">G38+E39-F39</f>
        <v>8683246.7999999989</v>
      </c>
    </row>
    <row r="40" spans="1:7" ht="33" customHeight="1" x14ac:dyDescent="0.25">
      <c r="A40" s="19">
        <v>33</v>
      </c>
      <c r="B40" s="13">
        <f>'[1]DETALLADO DE CKS'!D34</f>
        <v>44680</v>
      </c>
      <c r="C40" s="14">
        <f>'[1]DETALLADO DE CKS'!C34</f>
        <v>26482935159</v>
      </c>
      <c r="D40" s="15" t="str">
        <f>'[1]DETALLADO DE CKS'!B34</f>
        <v>VENTAS DIVERSAS FARMACEUTICAS, SRL</v>
      </c>
      <c r="E40" s="16">
        <v>0</v>
      </c>
      <c r="F40" s="17">
        <f>'[1]DETALLADO DE CKS'!K34</f>
        <v>553700</v>
      </c>
      <c r="G40" s="18">
        <f t="shared" si="2"/>
        <v>8129546.7999999989</v>
      </c>
    </row>
    <row r="41" spans="1:7" ht="33" customHeight="1" x14ac:dyDescent="0.25">
      <c r="A41" s="12">
        <v>34</v>
      </c>
      <c r="B41" s="13">
        <f>'[1]DETALLADO DE CKS'!D35</f>
        <v>44680</v>
      </c>
      <c r="C41" s="14">
        <f>'[1]DETALLADO DE CKS'!C35</f>
        <v>26482970982</v>
      </c>
      <c r="D41" s="15" t="str">
        <f>'[1]DETALLADO DE CKS'!B35</f>
        <v>JEAN CARLOS BASULTO LOPEZ</v>
      </c>
      <c r="E41" s="16">
        <v>0</v>
      </c>
      <c r="F41" s="17">
        <f>'[1]DETALLADO DE CKS'!K35</f>
        <v>635550</v>
      </c>
      <c r="G41" s="18">
        <f t="shared" si="2"/>
        <v>7493996.7999999989</v>
      </c>
    </row>
    <row r="42" spans="1:7" ht="33" customHeight="1" x14ac:dyDescent="0.25">
      <c r="A42" s="19">
        <v>35</v>
      </c>
      <c r="B42" s="13">
        <f>'[1]DETALLADO DE CKS'!D36</f>
        <v>44680</v>
      </c>
      <c r="C42" s="14">
        <f>'[1]DETALLADO DE CKS'!C36</f>
        <v>26483018352</v>
      </c>
      <c r="D42" s="15" t="str">
        <f>'[1]DETALLADO DE CKS'!B36</f>
        <v>SERVIAMED DOMINICANA, SRL</v>
      </c>
      <c r="E42" s="16">
        <v>0</v>
      </c>
      <c r="F42" s="17">
        <f>'[1]DETALLADO DE CKS'!K36</f>
        <v>69499.520000000004</v>
      </c>
      <c r="G42" s="18">
        <f t="shared" si="2"/>
        <v>7424497.2799999993</v>
      </c>
    </row>
    <row r="43" spans="1:7" ht="33" customHeight="1" x14ac:dyDescent="0.25">
      <c r="A43" s="19">
        <v>36</v>
      </c>
      <c r="B43" s="13">
        <f>'[1]DETALLADO DE CKS'!D37</f>
        <v>44680</v>
      </c>
      <c r="C43" s="14">
        <f>'[1]DETALLADO DE CKS'!C37</f>
        <v>26483062125</v>
      </c>
      <c r="D43" s="15" t="str">
        <f>'[1]DETALLADO DE CKS'!B37</f>
        <v>ORTO BONE DOMINICANA, SRL</v>
      </c>
      <c r="E43" s="16">
        <v>0</v>
      </c>
      <c r="F43" s="17">
        <f>'[1]DETALLADO DE CKS'!K37</f>
        <v>206451</v>
      </c>
      <c r="G43" s="18">
        <f t="shared" si="2"/>
        <v>7218046.2799999993</v>
      </c>
    </row>
    <row r="44" spans="1:7" ht="33" customHeight="1" x14ac:dyDescent="0.25">
      <c r="A44" s="12">
        <v>37</v>
      </c>
      <c r="B44" s="13">
        <f>'[1]DETALLADO DE CKS'!D38</f>
        <v>44680</v>
      </c>
      <c r="C44" s="14">
        <f>'[1]DETALLADO DE CKS'!C38</f>
        <v>26483118896</v>
      </c>
      <c r="D44" s="15" t="str">
        <f>'[1]DETALLADO DE CKS'!B38</f>
        <v>MAGACLIN, SRL</v>
      </c>
      <c r="E44" s="16">
        <v>0</v>
      </c>
      <c r="F44" s="17">
        <f>'[1]DETALLADO DE CKS'!K38</f>
        <v>238300</v>
      </c>
      <c r="G44" s="18">
        <f t="shared" si="2"/>
        <v>6979746.2799999993</v>
      </c>
    </row>
    <row r="45" spans="1:7" ht="33" customHeight="1" x14ac:dyDescent="0.25">
      <c r="A45" s="19">
        <v>38</v>
      </c>
      <c r="B45" s="13">
        <f>'[1]DETALLADO DE CKS'!D39</f>
        <v>44680</v>
      </c>
      <c r="C45" s="14">
        <f>'[1]DETALLADO DE CKS'!C39</f>
        <v>26483166868</v>
      </c>
      <c r="D45" s="15" t="str">
        <f>'[1]DETALLADO DE CKS'!B39</f>
        <v>SSP SERVISALUD PREMIUM, SRL</v>
      </c>
      <c r="E45" s="16">
        <v>0</v>
      </c>
      <c r="F45" s="17">
        <f>'[1]DETALLADO DE CKS'!K39</f>
        <v>408097.95999999996</v>
      </c>
      <c r="G45" s="18">
        <f t="shared" si="2"/>
        <v>6571648.3199999994</v>
      </c>
    </row>
    <row r="46" spans="1:7" ht="33" customHeight="1" x14ac:dyDescent="0.25">
      <c r="A46" s="19">
        <v>39</v>
      </c>
      <c r="B46" s="13">
        <f>'[1]DETALLADO DE CKS'!D40</f>
        <v>44680</v>
      </c>
      <c r="C46" s="14">
        <f>'[1]DETALLADO DE CKS'!C40</f>
        <v>26483222327</v>
      </c>
      <c r="D46" s="15" t="str">
        <f>'[1]DETALLADO DE CKS'!B40</f>
        <v>DASSA PHARMACEUTICAL, SRL</v>
      </c>
      <c r="E46" s="16">
        <v>0</v>
      </c>
      <c r="F46" s="17">
        <f>'[1]DETALLADO DE CKS'!K40</f>
        <v>285000</v>
      </c>
      <c r="G46" s="18">
        <f t="shared" si="2"/>
        <v>6286648.3199999994</v>
      </c>
    </row>
    <row r="47" spans="1:7" ht="33" customHeight="1" x14ac:dyDescent="0.25">
      <c r="A47" s="12">
        <v>40</v>
      </c>
      <c r="B47" s="13">
        <f>'[1]DETALLADO DE CKS'!D41</f>
        <v>44680</v>
      </c>
      <c r="C47" s="14">
        <f>'[1]DETALLADO DE CKS'!C41</f>
        <v>26483275172</v>
      </c>
      <c r="D47" s="15" t="str">
        <f>'[1]DETALLADO DE CKS'!B41</f>
        <v>GRUPO RASEC,SRL</v>
      </c>
      <c r="E47" s="16">
        <v>0</v>
      </c>
      <c r="F47" s="17">
        <f>'[1]DETALLADO DE CKS'!K41</f>
        <v>448600</v>
      </c>
      <c r="G47" s="18">
        <f t="shared" si="2"/>
        <v>5838048.3199999994</v>
      </c>
    </row>
    <row r="48" spans="1:7" ht="33" customHeight="1" x14ac:dyDescent="0.25">
      <c r="A48" s="19">
        <v>41</v>
      </c>
      <c r="B48" s="13">
        <f>'[1]DETALLADO DE CKS'!D42</f>
        <v>44680</v>
      </c>
      <c r="C48" s="14">
        <f>'[1]DETALLADO DE CKS'!C42</f>
        <v>26483314099</v>
      </c>
      <c r="D48" s="15" t="str">
        <f>'[1]DETALLADO DE CKS'!B42</f>
        <v>OSIRIS &amp; CO, S.A</v>
      </c>
      <c r="E48" s="16">
        <v>0</v>
      </c>
      <c r="F48" s="17">
        <f>'[1]DETALLADO DE CKS'!K42</f>
        <v>665839.09</v>
      </c>
      <c r="G48" s="18">
        <f t="shared" si="2"/>
        <v>5172209.2299999995</v>
      </c>
    </row>
    <row r="49" spans="1:13" ht="33" customHeight="1" x14ac:dyDescent="0.25">
      <c r="A49" s="19">
        <v>42</v>
      </c>
      <c r="B49" s="13">
        <f>'[1]DETALLADO DE CKS'!D43</f>
        <v>44680</v>
      </c>
      <c r="C49" s="14">
        <f>'[1]DETALLADO DE CKS'!C43</f>
        <v>26483356711</v>
      </c>
      <c r="D49" s="15" t="str">
        <f>'[1]DETALLADO DE CKS'!B43</f>
        <v>NIFARMED, SRL</v>
      </c>
      <c r="E49" s="16">
        <v>0</v>
      </c>
      <c r="F49" s="17">
        <f>'[1]DETALLADO DE CKS'!K43</f>
        <v>736250</v>
      </c>
      <c r="G49" s="18">
        <f t="shared" si="2"/>
        <v>4435959.2299999995</v>
      </c>
    </row>
    <row r="50" spans="1:13" ht="35.25" customHeight="1" x14ac:dyDescent="0.25">
      <c r="A50" s="12">
        <v>43</v>
      </c>
      <c r="B50" s="13">
        <v>44681</v>
      </c>
      <c r="C50" s="20" t="s">
        <v>16</v>
      </c>
      <c r="D50" s="15" t="s">
        <v>17</v>
      </c>
      <c r="E50" s="21">
        <v>0</v>
      </c>
      <c r="F50" s="17">
        <v>27275.17</v>
      </c>
      <c r="G50" s="18">
        <f t="shared" si="2"/>
        <v>4408684.0599999996</v>
      </c>
    </row>
    <row r="51" spans="1:13" ht="36" customHeight="1" x14ac:dyDescent="0.25">
      <c r="A51" s="19">
        <v>44</v>
      </c>
      <c r="B51" s="13">
        <v>44681</v>
      </c>
      <c r="C51" s="20" t="s">
        <v>18</v>
      </c>
      <c r="D51" s="15" t="s">
        <v>19</v>
      </c>
      <c r="E51" s="21">
        <v>0</v>
      </c>
      <c r="F51" s="17">
        <v>320</v>
      </c>
      <c r="G51" s="18">
        <f t="shared" si="2"/>
        <v>4408364.0599999996</v>
      </c>
    </row>
    <row r="52" spans="1:13" ht="35.25" customHeight="1" x14ac:dyDescent="0.25">
      <c r="A52" s="19">
        <v>45</v>
      </c>
      <c r="B52" s="13">
        <v>44681</v>
      </c>
      <c r="C52" s="14">
        <v>9990002</v>
      </c>
      <c r="D52" s="15" t="s">
        <v>20</v>
      </c>
      <c r="E52" s="21">
        <v>0</v>
      </c>
      <c r="F52" s="17">
        <v>175</v>
      </c>
      <c r="G52" s="18">
        <f t="shared" si="2"/>
        <v>4408189.0599999996</v>
      </c>
    </row>
    <row r="53" spans="1:13" ht="34.5" customHeight="1" x14ac:dyDescent="0.25">
      <c r="A53" s="22"/>
      <c r="B53" s="23"/>
      <c r="C53" s="24"/>
      <c r="D53" s="25" t="s">
        <v>21</v>
      </c>
      <c r="E53" s="26">
        <f>SUM(E8:E52)</f>
        <v>20657300</v>
      </c>
      <c r="F53" s="26">
        <f>SUM(F8:F52)</f>
        <v>18855844.060000002</v>
      </c>
      <c r="G53" s="27">
        <f>G52</f>
        <v>4408189.0599999996</v>
      </c>
      <c r="H53" s="3"/>
      <c r="I53" s="3"/>
      <c r="J53" s="3"/>
      <c r="K53" s="3"/>
      <c r="L53" s="3"/>
      <c r="M53" s="3"/>
    </row>
    <row r="54" spans="1:13" ht="34.5" customHeight="1" x14ac:dyDescent="0.25">
      <c r="A54" s="22"/>
      <c r="B54" s="23"/>
      <c r="C54" s="24"/>
      <c r="D54" s="25"/>
      <c r="E54" s="26"/>
      <c r="F54" s="26"/>
      <c r="G54" s="26"/>
      <c r="H54" s="3"/>
      <c r="I54" s="3"/>
      <c r="J54" s="3"/>
      <c r="K54" s="3"/>
      <c r="L54" s="3"/>
      <c r="M54" s="3"/>
    </row>
    <row r="55" spans="1:13" ht="34.5" customHeight="1" x14ac:dyDescent="0.25">
      <c r="A55" s="22"/>
      <c r="B55" s="23"/>
      <c r="C55" s="24"/>
      <c r="D55" s="25"/>
      <c r="E55" s="26"/>
      <c r="F55" s="26"/>
      <c r="G55" s="26"/>
      <c r="H55" s="3"/>
      <c r="I55" s="3"/>
      <c r="J55" s="3"/>
      <c r="K55" s="3"/>
      <c r="L55" s="3"/>
      <c r="M55" s="3"/>
    </row>
    <row r="56" spans="1:13" ht="16.5" customHeight="1" x14ac:dyDescent="0.2">
      <c r="C56" s="28"/>
      <c r="D56" s="29"/>
      <c r="E56" s="30"/>
      <c r="F56" s="31"/>
      <c r="G56" s="32"/>
      <c r="H56" s="3"/>
      <c r="I56" s="3"/>
      <c r="J56" s="3"/>
      <c r="K56" s="3"/>
      <c r="L56" s="3"/>
      <c r="M56" s="3"/>
    </row>
    <row r="57" spans="1:13" ht="15.75" x14ac:dyDescent="0.25">
      <c r="A57"/>
      <c r="B57" s="41" t="s">
        <v>22</v>
      </c>
      <c r="C57" s="41"/>
      <c r="D57" s="33"/>
      <c r="E57" s="41" t="s">
        <v>23</v>
      </c>
      <c r="F57" s="41"/>
      <c r="G57" s="41"/>
    </row>
    <row r="58" spans="1:13" ht="15.75" x14ac:dyDescent="0.2">
      <c r="A58"/>
      <c r="B58" s="42" t="s">
        <v>24</v>
      </c>
      <c r="C58" s="42"/>
      <c r="D58" s="34"/>
      <c r="E58" s="42" t="s">
        <v>25</v>
      </c>
      <c r="F58" s="42"/>
      <c r="G58" s="42"/>
    </row>
    <row r="59" spans="1:13" ht="30" customHeight="1" x14ac:dyDescent="0.2">
      <c r="A59"/>
      <c r="B59" s="35"/>
      <c r="C59" s="35"/>
      <c r="D59" s="36"/>
      <c r="E59" s="37"/>
      <c r="F59" s="38"/>
      <c r="G59" s="35"/>
      <c r="H59" s="3"/>
      <c r="I59" s="3"/>
      <c r="J59" s="3"/>
      <c r="K59" s="3"/>
      <c r="L59" s="3"/>
      <c r="M59" s="3"/>
    </row>
    <row r="60" spans="1:13" ht="30" customHeight="1" x14ac:dyDescent="0.2">
      <c r="A60"/>
      <c r="B60" s="35"/>
      <c r="C60" s="35"/>
      <c r="D60" s="36"/>
      <c r="E60" s="37"/>
      <c r="F60" s="38"/>
      <c r="G60" s="35"/>
      <c r="H60" s="3"/>
      <c r="I60" s="3"/>
      <c r="J60" s="3"/>
      <c r="K60" s="3"/>
      <c r="L60" s="3"/>
      <c r="M60" s="3"/>
    </row>
    <row r="61" spans="1:13" ht="30" customHeight="1" x14ac:dyDescent="0.2">
      <c r="A61"/>
      <c r="B61" s="35"/>
      <c r="C61" s="35"/>
      <c r="D61" s="36"/>
      <c r="E61" s="37"/>
      <c r="F61" s="38"/>
      <c r="G61" s="35"/>
      <c r="H61" s="3"/>
      <c r="I61" s="3"/>
      <c r="J61" s="3"/>
      <c r="K61" s="3"/>
      <c r="L61" s="3"/>
      <c r="M61" s="3"/>
    </row>
    <row r="62" spans="1:13" ht="30" customHeight="1" x14ac:dyDescent="0.2">
      <c r="A62"/>
      <c r="B62" s="35"/>
      <c r="C62" s="35"/>
      <c r="D62" s="36"/>
      <c r="E62" s="37"/>
      <c r="F62" s="38"/>
      <c r="G62" s="35"/>
      <c r="H62" s="3"/>
      <c r="I62" s="3"/>
      <c r="J62" s="3"/>
      <c r="K62" s="3"/>
      <c r="L62" s="3"/>
      <c r="M62" s="3"/>
    </row>
    <row r="63" spans="1:13" ht="28.15" customHeight="1" x14ac:dyDescent="0.2">
      <c r="A63"/>
      <c r="B63" s="35"/>
      <c r="C63" s="35"/>
      <c r="D63" s="36"/>
      <c r="E63" s="37"/>
      <c r="F63" s="38"/>
      <c r="G63" s="35"/>
      <c r="H63" s="3"/>
      <c r="I63" s="3"/>
      <c r="J63" s="3"/>
      <c r="K63" s="3"/>
      <c r="L63" s="3"/>
      <c r="M63" s="3"/>
    </row>
    <row r="64" spans="1:13" ht="28.15" customHeight="1" x14ac:dyDescent="0.2">
      <c r="A64"/>
      <c r="B64" s="35"/>
      <c r="C64" s="35"/>
      <c r="D64" s="36"/>
      <c r="E64" s="37"/>
      <c r="F64" s="38"/>
      <c r="G64" s="35"/>
      <c r="H64" s="3"/>
      <c r="I64" s="3"/>
      <c r="J64" s="3"/>
      <c r="K64" s="3"/>
      <c r="L64" s="3"/>
      <c r="M64" s="3"/>
    </row>
    <row r="65" spans="1:13" ht="15" x14ac:dyDescent="0.2">
      <c r="A65"/>
      <c r="B65" s="35"/>
      <c r="C65" s="35"/>
      <c r="D65" s="36"/>
      <c r="E65" s="37"/>
      <c r="F65" s="38"/>
      <c r="G65" s="35"/>
      <c r="H65" s="3"/>
      <c r="I65" s="3"/>
      <c r="J65" s="3"/>
      <c r="K65" s="3"/>
      <c r="L65" s="3"/>
      <c r="M65" s="3"/>
    </row>
    <row r="66" spans="1:13" ht="15" x14ac:dyDescent="0.2">
      <c r="A66"/>
      <c r="B66" s="35"/>
      <c r="C66" s="35"/>
      <c r="D66" s="36"/>
      <c r="E66" s="37"/>
      <c r="F66" s="38"/>
      <c r="G66" s="35"/>
    </row>
  </sheetData>
  <mergeCells count="10">
    <mergeCell ref="B57:C57"/>
    <mergeCell ref="E57:G57"/>
    <mergeCell ref="B58:C58"/>
    <mergeCell ref="E58:G58"/>
    <mergeCell ref="B1:G1"/>
    <mergeCell ref="B2:G2"/>
    <mergeCell ref="D3:F3"/>
    <mergeCell ref="A4:D4"/>
    <mergeCell ref="E4:G4"/>
    <mergeCell ref="B6:F6"/>
  </mergeCells>
  <printOptions horizontalCentered="1"/>
  <pageMargins left="0.47244094488188981" right="0.23622047244094491" top="0.3" bottom="0.28000000000000003" header="0.2" footer="0.2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adonis.jimenez</dc:creator>
  <cp:lastModifiedBy>ORTOPEDIA EM DARIO C</cp:lastModifiedBy>
  <cp:lastPrinted>2022-05-09T13:06:45Z</cp:lastPrinted>
  <dcterms:created xsi:type="dcterms:W3CDTF">2022-05-04T12:57:34Z</dcterms:created>
  <dcterms:modified xsi:type="dcterms:W3CDTF">2022-05-09T13:07:24Z</dcterms:modified>
</cp:coreProperties>
</file>