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MARZO\"/>
    </mc:Choice>
  </mc:AlternateContent>
  <bookViews>
    <workbookView xWindow="0" yWindow="0" windowWidth="9525" windowHeight="8130"/>
  </bookViews>
  <sheets>
    <sheet name="LIBRO BANCO" sheetId="1" r:id="rId1"/>
  </sheets>
  <externalReferences>
    <externalReference r:id="rId2"/>
  </externalReferences>
  <definedNames>
    <definedName name="_xlnm.Print_Area" localSheetId="0">'LIBRO BANCO'!$A$1:$G$42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37" i="1" l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5" i="1"/>
  <c r="D15" i="1"/>
  <c r="C15" i="1"/>
  <c r="B15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B9" i="1"/>
  <c r="F37" i="1" l="1"/>
</calcChain>
</file>

<file path=xl/sharedStrings.xml><?xml version="1.0" encoding="utf-8"?>
<sst xmlns="http://schemas.openxmlformats.org/spreadsheetml/2006/main" count="28" uniqueCount="27">
  <si>
    <t>SERVICIO REGIONAL DE SALUD</t>
  </si>
  <si>
    <t>RELACION DE INGRESOS Y EGRESOS MARZO 2022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</si>
  <si>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</si>
  <si>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</si>
  <si>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</si>
  <si>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</si>
  <si>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</si>
  <si>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</si>
  <si>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</si>
  <si>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</si>
  <si>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</si>
  <si>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</si>
  <si>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</si>
  <si>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</si>
  <si>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</si>
  <si>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</si>
  <si>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DEPOSITO EN BANCO, SISALRIL POR SUBSIDIO DE MATERNIDAD</t>
  </si>
  <si>
    <t>926186442441/925933307241</t>
  </si>
  <si>
    <t xml:space="preserve">CARGO POR EL 0.15% EN EL MES DE MARZO 2022 </t>
  </si>
  <si>
    <t>826185228822/825933329588</t>
  </si>
  <si>
    <t xml:space="preserve">CARGO POR COMISION PAGO DGII, NETBANKING Y COMISION TSS EN EL MES DE MARZO 2022 </t>
  </si>
  <si>
    <t>CARGO POR COMISION DE MANEJO DE CUENTA EN EL MES DE MARZO 2022</t>
  </si>
  <si>
    <t>TOTAL GENERAL</t>
  </si>
  <si>
    <t>DR. CESAR A. ROQUE BEATO</t>
  </si>
  <si>
    <t xml:space="preserve">LICDO. LUIS OLIVO PAYANO </t>
  </si>
  <si>
    <t>DIRECTOR GENERAL</t>
  </si>
  <si>
    <t>GERENTE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</si>
</sst>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3" fillId="8" borderId="7" applyNumberFormat="0" applyAlignment="0" applyProtection="0"/>
    <xf numFmtId="165" fontId="2" fillId="0" borderId="0" applyFont="0" applyFill="0" applyBorder="0" applyAlignment="0" applyProtection="0"/>
    <xf numFmtId="0" fontId="24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Font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2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</cellStyleXfs>
  <cellXfs count="63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/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7" fillId="0" borderId="3" xfId="0" applyNumberFormat="1" applyFont="1" applyBorder="1"/>
    <xf numFmtId="0" fontId="11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4" fontId="11" fillId="2" borderId="6" xfId="0" applyNumberFormat="1" applyFont="1" applyFill="1" applyBorder="1" applyAlignment="1">
      <alignment horizontal="right"/>
    </xf>
    <xf numFmtId="4" fontId="12" fillId="2" borderId="5" xfId="0" applyNumberFormat="1" applyFont="1" applyFill="1" applyBorder="1"/>
    <xf numFmtId="4" fontId="11" fillId="2" borderId="6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4" fontId="0" fillId="2" borderId="0" xfId="0" applyNumberForma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2" borderId="0" xfId="0" applyNumberForma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/>
    <xf numFmtId="0" fontId="1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0" fillId="2" borderId="0" xfId="0" applyNumberFormat="1" applyFill="1" applyBorder="1"/>
    <xf numFmtId="4" fontId="7" fillId="2" borderId="2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0" fontId="14" fillId="2" borderId="0" xfId="1" applyFont="1" applyFill="1" applyBorder="1" applyAlignment="1">
      <alignment wrapText="1"/>
    </xf>
    <xf numFmtId="0" fontId="15" fillId="2" borderId="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right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MINORKA%20PAULINO\RELACION%20VENTA%20DE%20SERVICIOS\RELACION%20DE%20CHEQUES%20-%20VENTA%20DE%20SERVICIOS%20Y%20OTROS%20INGRESOS-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 xml:space="preserve">COLECTOR DE IMPUESTOS INTERNOS </v>
          </cell>
          <cell r="C7">
            <v>15711800</v>
          </cell>
          <cell r="D7">
            <v>44627</v>
          </cell>
          <cell r="J7">
            <v>1590.98</v>
          </cell>
        </row>
        <row r="8">
          <cell r="B8" t="str">
            <v xml:space="preserve">COLECTOR DE IMPUESTOS INTERNOS </v>
          </cell>
          <cell r="C8">
            <v>15711873</v>
          </cell>
          <cell r="D8">
            <v>44627</v>
          </cell>
          <cell r="J8">
            <v>382610.22</v>
          </cell>
        </row>
        <row r="9">
          <cell r="B9" t="str">
            <v>SERVICIOS ELECTROMEDICOS E INSTITUCIONALES, S.A.</v>
          </cell>
          <cell r="C9">
            <v>15711942</v>
          </cell>
          <cell r="D9">
            <v>44627</v>
          </cell>
          <cell r="J9">
            <v>77472</v>
          </cell>
        </row>
        <row r="10">
          <cell r="B10" t="str">
            <v>FARNASA, SRL</v>
          </cell>
          <cell r="C10">
            <v>15711732</v>
          </cell>
          <cell r="D10">
            <v>44627</v>
          </cell>
          <cell r="J10">
            <v>45251.55</v>
          </cell>
        </row>
        <row r="11">
          <cell r="B11" t="str">
            <v>DISTRIBUIDORES INTERNACIONALES DE PETROLEO, S.A.</v>
          </cell>
          <cell r="C11">
            <v>15748398</v>
          </cell>
          <cell r="D11">
            <v>44629</v>
          </cell>
          <cell r="J11">
            <v>90250</v>
          </cell>
        </row>
        <row r="12">
          <cell r="B12" t="str">
            <v>INVERSIONES ND &amp; ASOCIADOS, SRL</v>
          </cell>
          <cell r="C12">
            <v>15923465</v>
          </cell>
          <cell r="D12">
            <v>44641</v>
          </cell>
          <cell r="J12">
            <v>366120</v>
          </cell>
        </row>
        <row r="13">
          <cell r="B13" t="str">
            <v xml:space="preserve">COLECTOR DE IMPUESTOS INTERNOS </v>
          </cell>
          <cell r="C13">
            <v>15922687</v>
          </cell>
          <cell r="D13">
            <v>44641</v>
          </cell>
          <cell r="J13">
            <v>9283.4599999999991</v>
          </cell>
        </row>
        <row r="14">
          <cell r="B14" t="str">
            <v>ESMERALDA ROSARIO PEREZ</v>
          </cell>
          <cell r="C14">
            <v>15923108</v>
          </cell>
          <cell r="D14">
            <v>44641</v>
          </cell>
          <cell r="J14">
            <v>10000</v>
          </cell>
        </row>
        <row r="15">
          <cell r="B15" t="str">
            <v>PLOMERIA SILVERIO, SRL</v>
          </cell>
          <cell r="C15">
            <v>15976096</v>
          </cell>
          <cell r="D15">
            <v>44644</v>
          </cell>
          <cell r="J15">
            <v>23672</v>
          </cell>
        </row>
        <row r="16">
          <cell r="B16" t="str">
            <v>JEAN CARLOS BASULTO LOPEZ</v>
          </cell>
          <cell r="C16">
            <v>15993639</v>
          </cell>
          <cell r="D16">
            <v>44645</v>
          </cell>
          <cell r="J16">
            <v>685187.5</v>
          </cell>
        </row>
        <row r="17">
          <cell r="B17" t="str">
            <v>NOMINA COMPENSACION MILITARES</v>
          </cell>
          <cell r="C17">
            <v>16033122</v>
          </cell>
          <cell r="D17">
            <v>44649</v>
          </cell>
          <cell r="J17">
            <v>127000</v>
          </cell>
        </row>
        <row r="18">
          <cell r="B18" t="str">
            <v>NOMINA DE EMPLEADOS CONTRATADOS</v>
          </cell>
          <cell r="C18">
            <v>16035890</v>
          </cell>
          <cell r="D18">
            <v>44649</v>
          </cell>
          <cell r="J18">
            <v>1812784.57</v>
          </cell>
        </row>
        <row r="19">
          <cell r="B19" t="str">
            <v>CALDERAS DEL CARIBE, SRL</v>
          </cell>
          <cell r="C19">
            <v>16087858</v>
          </cell>
          <cell r="D19">
            <v>44651</v>
          </cell>
          <cell r="J19">
            <v>155270.57999999999</v>
          </cell>
        </row>
        <row r="20">
          <cell r="B20" t="str">
            <v>FARNASA, SRL</v>
          </cell>
          <cell r="C20">
            <v>16088019</v>
          </cell>
          <cell r="D20">
            <v>44651</v>
          </cell>
          <cell r="J20">
            <v>334614.64</v>
          </cell>
        </row>
        <row r="21">
          <cell r="B21" t="str">
            <v>NATANAEL SANTANA VASQUEZ</v>
          </cell>
          <cell r="C21">
            <v>16092092</v>
          </cell>
          <cell r="D21">
            <v>44651</v>
          </cell>
          <cell r="J21">
            <v>25076.14</v>
          </cell>
        </row>
        <row r="22">
          <cell r="B22" t="str">
            <v>QUIROFANOS L.Q, SRL</v>
          </cell>
          <cell r="C22">
            <v>16092134</v>
          </cell>
          <cell r="D22">
            <v>44651</v>
          </cell>
          <cell r="J22">
            <v>411320</v>
          </cell>
        </row>
        <row r="23">
          <cell r="B23" t="str">
            <v>INVERSIONES SUERO GUZMAN, SRL</v>
          </cell>
          <cell r="C23">
            <v>16092173</v>
          </cell>
          <cell r="D23">
            <v>44651</v>
          </cell>
          <cell r="J23">
            <v>819815</v>
          </cell>
        </row>
        <row r="24">
          <cell r="B24" t="str">
            <v>YINET MARIA FERNANDEZ MARTINEZ</v>
          </cell>
          <cell r="C24">
            <v>16092234</v>
          </cell>
          <cell r="D24">
            <v>44651</v>
          </cell>
          <cell r="J24">
            <v>6922.01</v>
          </cell>
        </row>
        <row r="25">
          <cell r="B25" t="str">
            <v>SERVICIOS E INSTALACIONES TECNICAS, SRL</v>
          </cell>
          <cell r="C25">
            <v>16092305</v>
          </cell>
          <cell r="D25">
            <v>44651</v>
          </cell>
          <cell r="J25">
            <v>75059.199999999997</v>
          </cell>
        </row>
        <row r="26">
          <cell r="B26" t="str">
            <v>ROOM 360, SRL</v>
          </cell>
          <cell r="C26">
            <v>16092344</v>
          </cell>
          <cell r="D26">
            <v>44651</v>
          </cell>
          <cell r="J26">
            <v>847500</v>
          </cell>
        </row>
        <row r="27">
          <cell r="B27" t="str">
            <v>TESORERIA DE LA SEGURIDAD SOCIAL</v>
          </cell>
          <cell r="C27">
            <v>16092413</v>
          </cell>
          <cell r="D27">
            <v>44651</v>
          </cell>
          <cell r="J27">
            <v>420671.09</v>
          </cell>
        </row>
        <row r="28">
          <cell r="B28" t="str">
            <v>AGUA CRISTAL, S.A.</v>
          </cell>
          <cell r="C28">
            <v>16095367</v>
          </cell>
          <cell r="D28">
            <v>44651</v>
          </cell>
          <cell r="J28">
            <v>72998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0"/>
  <sheetViews>
    <sheetView tabSelected="1" topLeftCell="A37" zoomScale="85" zoomScaleNormal="85" zoomScalePageLayoutView="85" workbookViewId="0">
      <selection activeCell="I43" sqref="I43"/>
    </sheetView>
  </sheetViews>
  <sheetFormatPr baseColWidth="10" defaultRowHeight="12.75" x14ac:dyDescent="0.2"/>
  <cols>
    <col min="1" max="1" width="5.42578125" style="1" customWidth="1"/>
    <col min="2" max="2" width="13" customWidth="1"/>
    <col min="3" max="3" width="21" customWidth="1"/>
    <col min="4" max="4" width="59.85546875" style="35" customWidth="1"/>
    <col min="5" max="5" width="22.42578125" style="36" customWidth="1"/>
    <col min="6" max="6" width="21.140625" style="28" customWidth="1"/>
    <col min="7" max="7" width="21.85546875" customWidth="1"/>
  </cols>
  <sheetData>
    <row r="1" spans="1:13" ht="28.35" customHeight="1" x14ac:dyDescent="0.4">
      <c r="A1" s="37"/>
      <c r="B1" s="56" t="s">
        <v>0</v>
      </c>
      <c r="C1" s="56"/>
      <c r="D1" s="56"/>
      <c r="E1" s="56"/>
      <c r="F1" s="56"/>
      <c r="G1" s="56"/>
      <c r="H1" s="2"/>
      <c r="I1" s="2"/>
      <c r="L1" s="3"/>
      <c r="M1" s="3"/>
    </row>
    <row r="2" spans="1:13" ht="21.6" customHeight="1" x14ac:dyDescent="0.2">
      <c r="A2" s="37"/>
      <c r="B2" s="57" t="s">
        <v>1</v>
      </c>
      <c r="C2" s="57"/>
      <c r="D2" s="57"/>
      <c r="E2" s="57"/>
      <c r="F2" s="57"/>
      <c r="G2" s="57"/>
      <c r="H2" s="4"/>
      <c r="I2" s="4"/>
      <c r="J2" s="3"/>
      <c r="K2" s="3"/>
      <c r="L2" s="3"/>
      <c r="M2" s="3"/>
    </row>
    <row r="3" spans="1:13" ht="26.25" customHeight="1" x14ac:dyDescent="0.2">
      <c r="A3" s="37"/>
      <c r="B3" s="38" t="s">
        <v>2</v>
      </c>
      <c r="C3" s="38"/>
      <c r="D3" s="39"/>
      <c r="E3" s="40"/>
      <c r="F3" s="5"/>
      <c r="G3" s="28"/>
      <c r="H3" s="3"/>
      <c r="I3" s="3"/>
      <c r="J3" s="3"/>
      <c r="K3" s="3"/>
      <c r="L3" s="3"/>
      <c r="M3" s="3"/>
    </row>
    <row r="4" spans="1:13" ht="34.5" customHeight="1" x14ac:dyDescent="0.25">
      <c r="A4" s="37"/>
      <c r="B4" s="41" t="s">
        <v>3</v>
      </c>
      <c r="C4" s="42">
        <v>0</v>
      </c>
      <c r="D4" s="58" t="s">
        <v>4</v>
      </c>
      <c r="E4" s="58"/>
      <c r="F4" s="58"/>
      <c r="G4" s="43"/>
      <c r="H4" s="3"/>
      <c r="I4" s="3"/>
      <c r="J4" s="3"/>
    </row>
    <row r="5" spans="1:13" ht="32.25" customHeight="1" x14ac:dyDescent="0.35">
      <c r="A5" s="59" t="s">
        <v>5</v>
      </c>
      <c r="B5" s="59"/>
      <c r="C5" s="59"/>
      <c r="D5" s="59"/>
      <c r="E5" s="60" t="s">
        <v>6</v>
      </c>
      <c r="F5" s="60"/>
      <c r="G5" s="61"/>
    </row>
    <row r="6" spans="1:13" ht="15.75" customHeight="1" x14ac:dyDescent="0.25">
      <c r="A6" s="37"/>
      <c r="B6" s="6"/>
      <c r="C6" s="44"/>
      <c r="D6" s="45"/>
      <c r="E6" s="46"/>
      <c r="F6" s="6"/>
      <c r="G6" s="47"/>
    </row>
    <row r="7" spans="1:13" ht="23.25" customHeight="1" x14ac:dyDescent="0.25">
      <c r="A7" s="48"/>
      <c r="B7" s="62" t="s">
        <v>7</v>
      </c>
      <c r="C7" s="62"/>
      <c r="D7" s="62"/>
      <c r="E7" s="62"/>
      <c r="F7" s="62"/>
      <c r="G7" s="49">
        <v>659376.54</v>
      </c>
    </row>
    <row r="8" spans="1:13" ht="37.5" customHeight="1" x14ac:dyDescent="0.25">
      <c r="A8" s="7" t="s">
        <v>8</v>
      </c>
      <c r="B8" s="8" t="s">
        <v>9</v>
      </c>
      <c r="C8" s="9" t="s">
        <v>10</v>
      </c>
      <c r="D8" s="10" t="s">
        <v>11</v>
      </c>
      <c r="E8" s="8" t="s">
        <v>12</v>
      </c>
      <c r="F8" s="11" t="s">
        <v>13</v>
      </c>
      <c r="G8" s="12" t="s">
        <v>14</v>
      </c>
    </row>
    <row r="9" spans="1:13" ht="33" customHeight="1" x14ac:dyDescent="0.25">
      <c r="A9" s="13">
        <v>1</v>
      </c>
      <c r="B9" s="14">
        <f>'[1]DETALLADO DE CKS'!D7</f>
        <v>44627</v>
      </c>
      <c r="C9" s="15">
        <v>4524000000001</v>
      </c>
      <c r="D9" s="16" t="s">
        <v>15</v>
      </c>
      <c r="E9" s="17">
        <v>5750000</v>
      </c>
      <c r="F9" s="18">
        <v>0</v>
      </c>
      <c r="G9" s="19">
        <f>G7+E9-F9</f>
        <v>6409376.54</v>
      </c>
    </row>
    <row r="10" spans="1:13" ht="28.5" customHeight="1" x14ac:dyDescent="0.25">
      <c r="A10" s="20">
        <v>2</v>
      </c>
      <c r="B10" s="14">
        <f>'[1]DETALLADO DE CKS'!D7</f>
        <v>44627</v>
      </c>
      <c r="C10" s="15">
        <f>'[1]DETALLADO DE CKS'!C7</f>
        <v>15711800</v>
      </c>
      <c r="D10" s="16" t="str">
        <f>'[1]DETALLADO DE CKS'!B7</f>
        <v xml:space="preserve">COLECTOR DE IMPUESTOS INTERNOS </v>
      </c>
      <c r="E10" s="17">
        <v>0</v>
      </c>
      <c r="F10" s="18">
        <f>'[1]DETALLADO DE CKS'!J7</f>
        <v>1590.98</v>
      </c>
      <c r="G10" s="19">
        <f t="shared" ref="G10:G36" si="0">G9+E10-F10</f>
        <v>6407785.5599999996</v>
      </c>
    </row>
    <row r="11" spans="1:13" ht="31.5" customHeight="1" x14ac:dyDescent="0.25">
      <c r="A11" s="13">
        <v>3</v>
      </c>
      <c r="B11" s="14">
        <f>'[1]DETALLADO DE CKS'!D8</f>
        <v>44627</v>
      </c>
      <c r="C11" s="15">
        <f>'[1]DETALLADO DE CKS'!C8</f>
        <v>15711873</v>
      </c>
      <c r="D11" s="16" t="str">
        <f>'[1]DETALLADO DE CKS'!B8</f>
        <v xml:space="preserve">COLECTOR DE IMPUESTOS INTERNOS </v>
      </c>
      <c r="E11" s="17">
        <v>0</v>
      </c>
      <c r="F11" s="18">
        <f>'[1]DETALLADO DE CKS'!J8</f>
        <v>382610.22</v>
      </c>
      <c r="G11" s="19">
        <f t="shared" si="0"/>
        <v>6025175.3399999999</v>
      </c>
    </row>
    <row r="12" spans="1:13" ht="30" customHeight="1" x14ac:dyDescent="0.25">
      <c r="A12" s="13">
        <v>4</v>
      </c>
      <c r="B12" s="14">
        <f>'[1]DETALLADO DE CKS'!D9</f>
        <v>44627</v>
      </c>
      <c r="C12" s="15">
        <f>'[1]DETALLADO DE CKS'!C9</f>
        <v>15711942</v>
      </c>
      <c r="D12" s="16" t="str">
        <f>'[1]DETALLADO DE CKS'!B9</f>
        <v>SERVICIOS ELECTROMEDICOS E INSTITUCIONALES, S.A.</v>
      </c>
      <c r="E12" s="17">
        <v>0</v>
      </c>
      <c r="F12" s="18">
        <f>'[1]DETALLADO DE CKS'!J9</f>
        <v>77472</v>
      </c>
      <c r="G12" s="19">
        <f t="shared" si="0"/>
        <v>5947703.3399999999</v>
      </c>
    </row>
    <row r="13" spans="1:13" ht="26.25" customHeight="1" x14ac:dyDescent="0.25">
      <c r="A13" s="13">
        <v>5</v>
      </c>
      <c r="B13" s="14">
        <f>'[1]DETALLADO DE CKS'!D10</f>
        <v>44627</v>
      </c>
      <c r="C13" s="15">
        <f>'[1]DETALLADO DE CKS'!C10</f>
        <v>15711732</v>
      </c>
      <c r="D13" s="16" t="str">
        <f>'[1]DETALLADO DE CKS'!B10</f>
        <v>FARNASA, SRL</v>
      </c>
      <c r="E13" s="17">
        <v>0</v>
      </c>
      <c r="F13" s="18">
        <f>'[1]DETALLADO DE CKS'!J10</f>
        <v>45251.55</v>
      </c>
      <c r="G13" s="19">
        <f t="shared" si="0"/>
        <v>5902451.79</v>
      </c>
    </row>
    <row r="14" spans="1:13" ht="33" customHeight="1" x14ac:dyDescent="0.25">
      <c r="A14" s="20">
        <v>6</v>
      </c>
      <c r="B14" s="14">
        <v>44627</v>
      </c>
      <c r="C14" s="15">
        <v>4524000033426</v>
      </c>
      <c r="D14" s="16" t="s">
        <v>16</v>
      </c>
      <c r="E14" s="17">
        <v>7300</v>
      </c>
      <c r="F14" s="18">
        <v>0</v>
      </c>
      <c r="G14" s="19">
        <f t="shared" si="0"/>
        <v>5909751.79</v>
      </c>
    </row>
    <row r="15" spans="1:13" ht="34.5" customHeight="1" x14ac:dyDescent="0.25">
      <c r="A15" s="13">
        <v>7</v>
      </c>
      <c r="B15" s="14">
        <f>'[1]DETALLADO DE CKS'!D11</f>
        <v>44629</v>
      </c>
      <c r="C15" s="15">
        <f>'[1]DETALLADO DE CKS'!C11</f>
        <v>15748398</v>
      </c>
      <c r="D15" s="16" t="str">
        <f>'[1]DETALLADO DE CKS'!B11</f>
        <v>DISTRIBUIDORES INTERNACIONALES DE PETROLEO, S.A.</v>
      </c>
      <c r="E15" s="17">
        <v>0</v>
      </c>
      <c r="F15" s="18">
        <f>'[1]DETALLADO DE CKS'!J11</f>
        <v>90250</v>
      </c>
      <c r="G15" s="19">
        <f t="shared" si="0"/>
        <v>5819501.79</v>
      </c>
    </row>
    <row r="16" spans="1:13" ht="34.5" customHeight="1" x14ac:dyDescent="0.25">
      <c r="A16" s="13">
        <v>8</v>
      </c>
      <c r="B16" s="14">
        <v>44641</v>
      </c>
      <c r="C16" s="15">
        <v>4524000000002</v>
      </c>
      <c r="D16" s="16" t="s">
        <v>15</v>
      </c>
      <c r="E16" s="17">
        <v>3000000</v>
      </c>
      <c r="F16" s="18">
        <v>0</v>
      </c>
      <c r="G16" s="19">
        <f t="shared" si="0"/>
        <v>8819501.7899999991</v>
      </c>
    </row>
    <row r="17" spans="1:7" ht="26.25" customHeight="1" x14ac:dyDescent="0.25">
      <c r="A17" s="13">
        <v>9</v>
      </c>
      <c r="B17" s="14">
        <f>'[1]DETALLADO DE CKS'!D12</f>
        <v>44641</v>
      </c>
      <c r="C17" s="15">
        <f>'[1]DETALLADO DE CKS'!C12</f>
        <v>15923465</v>
      </c>
      <c r="D17" s="16" t="str">
        <f>'[1]DETALLADO DE CKS'!B12</f>
        <v>INVERSIONES ND &amp; ASOCIADOS, SRL</v>
      </c>
      <c r="E17" s="17">
        <v>0</v>
      </c>
      <c r="F17" s="18">
        <f>'[1]DETALLADO DE CKS'!J12</f>
        <v>366120</v>
      </c>
      <c r="G17" s="19">
        <f t="shared" si="0"/>
        <v>8453381.7899999991</v>
      </c>
    </row>
    <row r="18" spans="1:7" ht="26.25" customHeight="1" x14ac:dyDescent="0.25">
      <c r="A18" s="20">
        <v>10</v>
      </c>
      <c r="B18" s="14">
        <f>'[1]DETALLADO DE CKS'!D13</f>
        <v>44641</v>
      </c>
      <c r="C18" s="15">
        <f>'[1]DETALLADO DE CKS'!C13</f>
        <v>15922687</v>
      </c>
      <c r="D18" s="16" t="str">
        <f>'[1]DETALLADO DE CKS'!B13</f>
        <v xml:space="preserve">COLECTOR DE IMPUESTOS INTERNOS </v>
      </c>
      <c r="E18" s="17">
        <v>0</v>
      </c>
      <c r="F18" s="18">
        <f>'[1]DETALLADO DE CKS'!J13</f>
        <v>9283.4599999999991</v>
      </c>
      <c r="G18" s="19">
        <f t="shared" si="0"/>
        <v>8444098.3299999982</v>
      </c>
    </row>
    <row r="19" spans="1:7" ht="26.25" customHeight="1" x14ac:dyDescent="0.25">
      <c r="A19" s="13">
        <v>11</v>
      </c>
      <c r="B19" s="14">
        <f>'[1]DETALLADO DE CKS'!D14</f>
        <v>44641</v>
      </c>
      <c r="C19" s="15">
        <f>'[1]DETALLADO DE CKS'!C14</f>
        <v>15923108</v>
      </c>
      <c r="D19" s="16" t="str">
        <f>'[1]DETALLADO DE CKS'!B14</f>
        <v>ESMERALDA ROSARIO PEREZ</v>
      </c>
      <c r="E19" s="17">
        <v>0</v>
      </c>
      <c r="F19" s="18">
        <f>'[1]DETALLADO DE CKS'!J14</f>
        <v>10000</v>
      </c>
      <c r="G19" s="19">
        <f t="shared" si="0"/>
        <v>8434098.3299999982</v>
      </c>
    </row>
    <row r="20" spans="1:7" ht="26.25" customHeight="1" x14ac:dyDescent="0.25">
      <c r="A20" s="13">
        <v>12</v>
      </c>
      <c r="B20" s="14">
        <f>'[1]DETALLADO DE CKS'!D15</f>
        <v>44644</v>
      </c>
      <c r="C20" s="15">
        <f>'[1]DETALLADO DE CKS'!C15</f>
        <v>15976096</v>
      </c>
      <c r="D20" s="16" t="str">
        <f>'[1]DETALLADO DE CKS'!B15</f>
        <v>PLOMERIA SILVERIO, SRL</v>
      </c>
      <c r="E20" s="17">
        <v>0</v>
      </c>
      <c r="F20" s="18">
        <f>'[1]DETALLADO DE CKS'!J15</f>
        <v>23672</v>
      </c>
      <c r="G20" s="19">
        <f t="shared" si="0"/>
        <v>8410426.3299999982</v>
      </c>
    </row>
    <row r="21" spans="1:7" ht="26.25" customHeight="1" x14ac:dyDescent="0.25">
      <c r="A21" s="13">
        <v>13</v>
      </c>
      <c r="B21" s="14">
        <f>'[1]DETALLADO DE CKS'!D16</f>
        <v>44645</v>
      </c>
      <c r="C21" s="15">
        <f>'[1]DETALLADO DE CKS'!C16</f>
        <v>15993639</v>
      </c>
      <c r="D21" s="16" t="str">
        <f>'[1]DETALLADO DE CKS'!B16</f>
        <v>JEAN CARLOS BASULTO LOPEZ</v>
      </c>
      <c r="E21" s="17">
        <v>0</v>
      </c>
      <c r="F21" s="18">
        <f>'[1]DETALLADO DE CKS'!J16</f>
        <v>685187.5</v>
      </c>
      <c r="G21" s="19">
        <f t="shared" si="0"/>
        <v>7725238.8299999982</v>
      </c>
    </row>
    <row r="22" spans="1:7" ht="29.25" customHeight="1" x14ac:dyDescent="0.25">
      <c r="A22" s="20">
        <v>14</v>
      </c>
      <c r="B22" s="14">
        <f>'[1]DETALLADO DE CKS'!D17</f>
        <v>44649</v>
      </c>
      <c r="C22" s="15">
        <f>'[1]DETALLADO DE CKS'!C17</f>
        <v>16033122</v>
      </c>
      <c r="D22" s="16" t="str">
        <f>'[1]DETALLADO DE CKS'!B17</f>
        <v>NOMINA COMPENSACION MILITARES</v>
      </c>
      <c r="E22" s="17">
        <v>0</v>
      </c>
      <c r="F22" s="18">
        <f>'[1]DETALLADO DE CKS'!J17</f>
        <v>127000</v>
      </c>
      <c r="G22" s="19">
        <f t="shared" si="0"/>
        <v>7598238.8299999982</v>
      </c>
    </row>
    <row r="23" spans="1:7" ht="29.25" customHeight="1" x14ac:dyDescent="0.25">
      <c r="A23" s="13">
        <v>15</v>
      </c>
      <c r="B23" s="14">
        <f>'[1]DETALLADO DE CKS'!D18</f>
        <v>44649</v>
      </c>
      <c r="C23" s="15">
        <f>'[1]DETALLADO DE CKS'!C18</f>
        <v>16035890</v>
      </c>
      <c r="D23" s="16" t="str">
        <f>'[1]DETALLADO DE CKS'!B18</f>
        <v>NOMINA DE EMPLEADOS CONTRATADOS</v>
      </c>
      <c r="E23" s="17">
        <v>0</v>
      </c>
      <c r="F23" s="18">
        <f>'[1]DETALLADO DE CKS'!J18</f>
        <v>1812784.57</v>
      </c>
      <c r="G23" s="19">
        <f t="shared" si="0"/>
        <v>5785454.2599999979</v>
      </c>
    </row>
    <row r="24" spans="1:7" ht="29.25" customHeight="1" x14ac:dyDescent="0.25">
      <c r="A24" s="13">
        <v>16</v>
      </c>
      <c r="B24" s="14">
        <f>'[1]DETALLADO DE CKS'!D19</f>
        <v>44651</v>
      </c>
      <c r="C24" s="15">
        <f>'[1]DETALLADO DE CKS'!C19</f>
        <v>16087858</v>
      </c>
      <c r="D24" s="16" t="str">
        <f>'[1]DETALLADO DE CKS'!B19</f>
        <v>CALDERAS DEL CARIBE, SRL</v>
      </c>
      <c r="E24" s="17">
        <v>0</v>
      </c>
      <c r="F24" s="18">
        <f>'[1]DETALLADO DE CKS'!J19</f>
        <v>155270.57999999999</v>
      </c>
      <c r="G24" s="19">
        <f t="shared" si="0"/>
        <v>5630183.6799999978</v>
      </c>
    </row>
    <row r="25" spans="1:7" ht="29.25" customHeight="1" x14ac:dyDescent="0.25">
      <c r="A25" s="13">
        <v>17</v>
      </c>
      <c r="B25" s="14">
        <f>'[1]DETALLADO DE CKS'!D20</f>
        <v>44651</v>
      </c>
      <c r="C25" s="15">
        <f>'[1]DETALLADO DE CKS'!C20</f>
        <v>16088019</v>
      </c>
      <c r="D25" s="16" t="str">
        <f>'[1]DETALLADO DE CKS'!B20</f>
        <v>FARNASA, SRL</v>
      </c>
      <c r="E25" s="17">
        <v>0</v>
      </c>
      <c r="F25" s="18">
        <f>'[1]DETALLADO DE CKS'!J20</f>
        <v>334614.64</v>
      </c>
      <c r="G25" s="19">
        <f t="shared" si="0"/>
        <v>5295569.0399999982</v>
      </c>
    </row>
    <row r="26" spans="1:7" ht="29.25" customHeight="1" x14ac:dyDescent="0.25">
      <c r="A26" s="20">
        <v>18</v>
      </c>
      <c r="B26" s="14">
        <f>'[1]DETALLADO DE CKS'!D21</f>
        <v>44651</v>
      </c>
      <c r="C26" s="15">
        <f>'[1]DETALLADO DE CKS'!C21</f>
        <v>16092092</v>
      </c>
      <c r="D26" s="16" t="str">
        <f>'[1]DETALLADO DE CKS'!B21</f>
        <v>NATANAEL SANTANA VASQUEZ</v>
      </c>
      <c r="E26" s="17">
        <v>0</v>
      </c>
      <c r="F26" s="18">
        <f>'[1]DETALLADO DE CKS'!J21</f>
        <v>25076.14</v>
      </c>
      <c r="G26" s="19">
        <f t="shared" si="0"/>
        <v>5270492.8999999985</v>
      </c>
    </row>
    <row r="27" spans="1:7" ht="29.25" customHeight="1" x14ac:dyDescent="0.25">
      <c r="A27" s="13">
        <v>19</v>
      </c>
      <c r="B27" s="14">
        <f>'[1]DETALLADO DE CKS'!D22</f>
        <v>44651</v>
      </c>
      <c r="C27" s="15">
        <f>'[1]DETALLADO DE CKS'!C22</f>
        <v>16092134</v>
      </c>
      <c r="D27" s="16" t="str">
        <f>'[1]DETALLADO DE CKS'!B22</f>
        <v>QUIROFANOS L.Q, SRL</v>
      </c>
      <c r="E27" s="17">
        <v>0</v>
      </c>
      <c r="F27" s="18">
        <f>'[1]DETALLADO DE CKS'!J22</f>
        <v>411320</v>
      </c>
      <c r="G27" s="19">
        <f t="shared" si="0"/>
        <v>4859172.8999999985</v>
      </c>
    </row>
    <row r="28" spans="1:7" ht="29.25" customHeight="1" x14ac:dyDescent="0.25">
      <c r="A28" s="13">
        <v>20</v>
      </c>
      <c r="B28" s="14">
        <f>'[1]DETALLADO DE CKS'!D23</f>
        <v>44651</v>
      </c>
      <c r="C28" s="15">
        <f>'[1]DETALLADO DE CKS'!C23</f>
        <v>16092173</v>
      </c>
      <c r="D28" s="16" t="str">
        <f>'[1]DETALLADO DE CKS'!B23</f>
        <v>INVERSIONES SUERO GUZMAN, SRL</v>
      </c>
      <c r="E28" s="17">
        <v>0</v>
      </c>
      <c r="F28" s="18">
        <f>'[1]DETALLADO DE CKS'!J23</f>
        <v>819815</v>
      </c>
      <c r="G28" s="19">
        <f t="shared" si="0"/>
        <v>4039357.8999999985</v>
      </c>
    </row>
    <row r="29" spans="1:7" ht="29.25" customHeight="1" x14ac:dyDescent="0.25">
      <c r="A29" s="13">
        <v>21</v>
      </c>
      <c r="B29" s="14">
        <f>'[1]DETALLADO DE CKS'!D24</f>
        <v>44651</v>
      </c>
      <c r="C29" s="15">
        <f>'[1]DETALLADO DE CKS'!C24</f>
        <v>16092234</v>
      </c>
      <c r="D29" s="16" t="str">
        <f>'[1]DETALLADO DE CKS'!B24</f>
        <v>YINET MARIA FERNANDEZ MARTINEZ</v>
      </c>
      <c r="E29" s="17">
        <v>0</v>
      </c>
      <c r="F29" s="18">
        <f>'[1]DETALLADO DE CKS'!J24</f>
        <v>6922.01</v>
      </c>
      <c r="G29" s="19">
        <f t="shared" si="0"/>
        <v>4032435.8899999987</v>
      </c>
    </row>
    <row r="30" spans="1:7" ht="29.25" customHeight="1" x14ac:dyDescent="0.25">
      <c r="A30" s="20">
        <v>22</v>
      </c>
      <c r="B30" s="14">
        <f>'[1]DETALLADO DE CKS'!D25</f>
        <v>44651</v>
      </c>
      <c r="C30" s="15">
        <f>'[1]DETALLADO DE CKS'!C25</f>
        <v>16092305</v>
      </c>
      <c r="D30" s="16" t="str">
        <f>'[1]DETALLADO DE CKS'!B25</f>
        <v>SERVICIOS E INSTALACIONES TECNICAS, SRL</v>
      </c>
      <c r="E30" s="17">
        <v>0</v>
      </c>
      <c r="F30" s="18">
        <f>'[1]DETALLADO DE CKS'!J25</f>
        <v>75059.199999999997</v>
      </c>
      <c r="G30" s="19">
        <f t="shared" si="0"/>
        <v>3957376.6899999985</v>
      </c>
    </row>
    <row r="31" spans="1:7" ht="29.25" customHeight="1" x14ac:dyDescent="0.25">
      <c r="A31" s="13">
        <v>23</v>
      </c>
      <c r="B31" s="14">
        <f>'[1]DETALLADO DE CKS'!D26</f>
        <v>44651</v>
      </c>
      <c r="C31" s="15">
        <f>'[1]DETALLADO DE CKS'!C26</f>
        <v>16092344</v>
      </c>
      <c r="D31" s="16" t="str">
        <f>'[1]DETALLADO DE CKS'!B26</f>
        <v>ROOM 360, SRL</v>
      </c>
      <c r="E31" s="17">
        <v>0</v>
      </c>
      <c r="F31" s="18">
        <f>'[1]DETALLADO DE CKS'!J26</f>
        <v>847500</v>
      </c>
      <c r="G31" s="19">
        <f t="shared" si="0"/>
        <v>3109876.6899999985</v>
      </c>
    </row>
    <row r="32" spans="1:7" ht="28.5" customHeight="1" x14ac:dyDescent="0.25">
      <c r="A32" s="13">
        <v>24</v>
      </c>
      <c r="B32" s="14">
        <f>'[1]DETALLADO DE CKS'!D27</f>
        <v>44651</v>
      </c>
      <c r="C32" s="15">
        <f>'[1]DETALLADO DE CKS'!C27</f>
        <v>16092413</v>
      </c>
      <c r="D32" s="16" t="str">
        <f>'[1]DETALLADO DE CKS'!B27</f>
        <v>TESORERIA DE LA SEGURIDAD SOCIAL</v>
      </c>
      <c r="E32" s="17">
        <v>0</v>
      </c>
      <c r="F32" s="18">
        <f>'[1]DETALLADO DE CKS'!J27</f>
        <v>420671.09</v>
      </c>
      <c r="G32" s="19">
        <f t="shared" si="0"/>
        <v>2689205.5999999987</v>
      </c>
    </row>
    <row r="33" spans="1:13" ht="30" customHeight="1" x14ac:dyDescent="0.25">
      <c r="A33" s="13">
        <v>25</v>
      </c>
      <c r="B33" s="14">
        <f>'[1]DETALLADO DE CKS'!D28</f>
        <v>44651</v>
      </c>
      <c r="C33" s="15">
        <f>'[1]DETALLADO DE CKS'!C28</f>
        <v>16095367</v>
      </c>
      <c r="D33" s="16" t="str">
        <f>'[1]DETALLADO DE CKS'!B28</f>
        <v>AGUA CRISTAL, S.A.</v>
      </c>
      <c r="E33" s="17">
        <v>0</v>
      </c>
      <c r="F33" s="18">
        <f>'[1]DETALLADO DE CKS'!J28</f>
        <v>72998</v>
      </c>
      <c r="G33" s="19">
        <f t="shared" si="0"/>
        <v>2616207.5999999987</v>
      </c>
    </row>
    <row r="34" spans="1:13" ht="32.25" customHeight="1" x14ac:dyDescent="0.25">
      <c r="A34" s="20">
        <v>26</v>
      </c>
      <c r="B34" s="14">
        <v>44592</v>
      </c>
      <c r="C34" s="21" t="s">
        <v>17</v>
      </c>
      <c r="D34" s="16" t="s">
        <v>18</v>
      </c>
      <c r="E34" s="22">
        <v>0</v>
      </c>
      <c r="F34" s="18">
        <v>8979.48</v>
      </c>
      <c r="G34" s="19">
        <f t="shared" si="0"/>
        <v>2607228.1199999987</v>
      </c>
    </row>
    <row r="35" spans="1:13" ht="34.5" customHeight="1" x14ac:dyDescent="0.25">
      <c r="A35" s="13">
        <v>27</v>
      </c>
      <c r="B35" s="14">
        <v>44592</v>
      </c>
      <c r="C35" s="21" t="s">
        <v>19</v>
      </c>
      <c r="D35" s="16" t="s">
        <v>20</v>
      </c>
      <c r="E35" s="22">
        <v>0</v>
      </c>
      <c r="F35" s="18">
        <v>320</v>
      </c>
      <c r="G35" s="19">
        <f t="shared" si="0"/>
        <v>2606908.1199999987</v>
      </c>
    </row>
    <row r="36" spans="1:13" ht="32.25" customHeight="1" x14ac:dyDescent="0.25">
      <c r="A36" s="13">
        <v>28</v>
      </c>
      <c r="B36" s="14">
        <v>44592</v>
      </c>
      <c r="C36" s="15">
        <v>99990002</v>
      </c>
      <c r="D36" s="16" t="s">
        <v>21</v>
      </c>
      <c r="E36" s="22">
        <v>0</v>
      </c>
      <c r="F36" s="18">
        <v>175</v>
      </c>
      <c r="G36" s="19">
        <f t="shared" si="0"/>
        <v>2606733.1199999987</v>
      </c>
    </row>
    <row r="37" spans="1:13" ht="34.5" customHeight="1" x14ac:dyDescent="0.25">
      <c r="A37" s="50"/>
      <c r="B37" s="23"/>
      <c r="C37" s="24"/>
      <c r="D37" s="25" t="s">
        <v>22</v>
      </c>
      <c r="E37" s="26">
        <f>SUM(E9:E36)</f>
        <v>8757300</v>
      </c>
      <c r="F37" s="26">
        <f>SUM(F9:F36)</f>
        <v>6809943.4200000009</v>
      </c>
      <c r="G37" s="27">
        <f>G36</f>
        <v>2606733.1199999987</v>
      </c>
      <c r="H37" s="3"/>
      <c r="I37" s="3"/>
      <c r="J37" s="3"/>
      <c r="K37" s="3"/>
      <c r="L37" s="3"/>
      <c r="M37" s="3"/>
    </row>
    <row r="38" spans="1:13" ht="34.5" customHeight="1" x14ac:dyDescent="0.25">
      <c r="A38" s="50"/>
      <c r="B38" s="23"/>
      <c r="C38" s="24"/>
      <c r="D38" s="25"/>
      <c r="E38" s="26"/>
      <c r="F38" s="26"/>
      <c r="G38" s="26"/>
      <c r="H38" s="3"/>
      <c r="I38" s="3"/>
      <c r="J38" s="3"/>
      <c r="K38" s="3"/>
      <c r="L38" s="3"/>
      <c r="M38" s="3"/>
    </row>
    <row r="39" spans="1:13" ht="34.5" customHeight="1" x14ac:dyDescent="0.25">
      <c r="A39" s="50"/>
      <c r="B39" s="23"/>
      <c r="C39" s="24"/>
      <c r="D39" s="25"/>
      <c r="E39" s="26"/>
      <c r="F39" s="26"/>
      <c r="G39" s="26"/>
      <c r="H39" s="3"/>
      <c r="I39" s="3"/>
      <c r="J39" s="3"/>
      <c r="K39" s="3"/>
      <c r="L39" s="3"/>
      <c r="M39" s="3"/>
    </row>
    <row r="40" spans="1:13" ht="16.5" customHeight="1" x14ac:dyDescent="0.2">
      <c r="A40" s="37"/>
      <c r="B40" s="28"/>
      <c r="C40" s="28"/>
      <c r="D40" s="29"/>
      <c r="E40" s="51"/>
      <c r="F40" s="30"/>
      <c r="G40" s="30"/>
      <c r="H40" s="3"/>
      <c r="I40" s="3"/>
      <c r="J40" s="3"/>
      <c r="K40" s="3"/>
      <c r="L40" s="3"/>
      <c r="M40" s="3"/>
    </row>
    <row r="41" spans="1:13" ht="15.75" x14ac:dyDescent="0.25">
      <c r="A41" s="28"/>
      <c r="B41" s="54" t="s">
        <v>23</v>
      </c>
      <c r="C41" s="54"/>
      <c r="D41" s="52"/>
      <c r="E41" s="54" t="s">
        <v>24</v>
      </c>
      <c r="F41" s="54"/>
      <c r="G41" s="54"/>
    </row>
    <row r="42" spans="1:13" ht="15.75" x14ac:dyDescent="0.2">
      <c r="A42" s="28"/>
      <c r="B42" s="55" t="s">
        <v>25</v>
      </c>
      <c r="C42" s="55"/>
      <c r="D42" s="53"/>
      <c r="E42" s="55" t="s">
        <v>26</v>
      </c>
      <c r="F42" s="55"/>
      <c r="G42" s="55"/>
    </row>
    <row r="43" spans="1:13" ht="30" customHeight="1" x14ac:dyDescent="0.2">
      <c r="A43"/>
      <c r="B43" s="31"/>
      <c r="C43" s="31"/>
      <c r="D43" s="32"/>
      <c r="E43" s="33"/>
      <c r="F43" s="34"/>
      <c r="G43" s="31"/>
      <c r="H43" s="3"/>
      <c r="I43" s="3"/>
      <c r="J43" s="3"/>
      <c r="K43" s="3"/>
      <c r="L43" s="3"/>
      <c r="M43" s="3"/>
    </row>
    <row r="44" spans="1:13" ht="30" customHeight="1" x14ac:dyDescent="0.2">
      <c r="A44"/>
      <c r="B44" s="31"/>
      <c r="C44" s="31"/>
      <c r="D44" s="32"/>
      <c r="E44" s="33"/>
      <c r="F44" s="34"/>
      <c r="G44" s="31"/>
      <c r="H44" s="3"/>
      <c r="I44" s="3"/>
      <c r="J44" s="3"/>
      <c r="K44" s="3"/>
      <c r="L44" s="3"/>
      <c r="M44" s="3"/>
    </row>
    <row r="45" spans="1:13" ht="30" customHeight="1" x14ac:dyDescent="0.2">
      <c r="A45"/>
      <c r="B45" s="31"/>
      <c r="C45" s="31"/>
      <c r="D45" s="32"/>
      <c r="E45" s="33"/>
      <c r="F45" s="34"/>
      <c r="G45" s="31"/>
      <c r="H45" s="3"/>
      <c r="I45" s="3"/>
      <c r="J45" s="3"/>
      <c r="K45" s="3"/>
      <c r="L45" s="3"/>
      <c r="M45" s="3"/>
    </row>
    <row r="46" spans="1:13" ht="30" customHeight="1" x14ac:dyDescent="0.2">
      <c r="A46"/>
      <c r="B46" s="31"/>
      <c r="C46" s="31"/>
      <c r="D46" s="32"/>
      <c r="E46" s="33"/>
      <c r="F46" s="34"/>
      <c r="G46" s="31"/>
      <c r="H46" s="3"/>
      <c r="I46" s="3"/>
      <c r="J46" s="3"/>
      <c r="K46" s="3"/>
      <c r="L46" s="3"/>
      <c r="M46" s="3"/>
    </row>
    <row r="47" spans="1:13" ht="28.15" customHeight="1" x14ac:dyDescent="0.2">
      <c r="A47"/>
      <c r="B47" s="31"/>
      <c r="C47" s="31"/>
      <c r="D47" s="32"/>
      <c r="E47" s="33"/>
      <c r="F47" s="34"/>
      <c r="G47" s="31"/>
      <c r="H47" s="3"/>
      <c r="I47" s="3"/>
      <c r="J47" s="3"/>
      <c r="K47" s="3"/>
      <c r="L47" s="3"/>
      <c r="M47" s="3"/>
    </row>
    <row r="48" spans="1:13" ht="28.15" customHeight="1" x14ac:dyDescent="0.2">
      <c r="A48"/>
      <c r="B48" s="31"/>
      <c r="C48" s="31"/>
      <c r="D48" s="32"/>
      <c r="E48" s="33"/>
      <c r="F48" s="34"/>
      <c r="G48" s="31"/>
      <c r="H48" s="3"/>
      <c r="I48" s="3"/>
      <c r="J48" s="3"/>
      <c r="K48" s="3"/>
      <c r="L48" s="3"/>
      <c r="M48" s="3"/>
    </row>
    <row r="49" spans="1:13" ht="15" x14ac:dyDescent="0.2">
      <c r="A49"/>
      <c r="B49" s="31"/>
      <c r="C49" s="31"/>
      <c r="D49" s="32"/>
      <c r="E49" s="33"/>
      <c r="F49" s="34"/>
      <c r="G49" s="31"/>
      <c r="H49" s="3"/>
      <c r="I49" s="3"/>
      <c r="J49" s="3"/>
      <c r="K49" s="3"/>
      <c r="L49" s="3"/>
      <c r="M49" s="3"/>
    </row>
    <row r="50" spans="1:13" ht="15" x14ac:dyDescent="0.2">
      <c r="A50"/>
      <c r="B50" s="31"/>
      <c r="C50" s="31"/>
      <c r="D50" s="32"/>
      <c r="E50" s="33"/>
      <c r="F50" s="34"/>
      <c r="G50" s="31"/>
    </row>
  </sheetData>
  <mergeCells count="10">
    <mergeCell ref="B41:C41"/>
    <mergeCell ref="E41:G41"/>
    <mergeCell ref="B42:C42"/>
    <mergeCell ref="E42:G42"/>
    <mergeCell ref="B1:G1"/>
    <mergeCell ref="B2:G2"/>
    <mergeCell ref="D4:F4"/>
    <mergeCell ref="A5:D5"/>
    <mergeCell ref="E5:G5"/>
    <mergeCell ref="B7:F7"/>
  </mergeCells>
  <printOptions horizontalCentered="1"/>
  <pageMargins left="0.47244094488188981" right="0.23622047244094491" top="0.4" bottom="0.28000000000000003" header="0.24" footer="0.2"/>
  <pageSetup scale="80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2022-04-19T13:56:57Z</cp:lastPrinted>
  <dcterms:created xsi:type="dcterms:W3CDTF">2022-04-19T13:03:09Z</dcterms:created>
  <dcterms:modified xsi:type="dcterms:W3CDTF">2022-04-19T14:00:45Z</dcterms:modified>
</cp:coreProperties>
</file>