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BANCO'!$A$1:$G$63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56" i="1" l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5" i="1"/>
  <c r="D45" i="1"/>
  <c r="C45" i="1"/>
  <c r="B45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F56" i="1" s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</calcChain>
</file>

<file path=xl/sharedStrings.xml><?xml version="1.0" encoding="utf-8"?>
<sst xmlns="http://schemas.openxmlformats.org/spreadsheetml/2006/main" count="28" uniqueCount="25">
  <si>
    <t>SERVICIO REGIONAL DE SALUD</t>
  </si>
  <si>
    <t xml:space="preserve">REGION: </t>
  </si>
  <si>
    <r>
      <t>ESTABLECIMIENTO:</t>
    </r>
    <r>
      <rPr>
        <sz val="12"/>
        <rFont val="Arial"/>
        <family val="2"/>
      </rPr>
      <t xml:space="preserve">  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</si>
  <si>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</si>
  <si>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</si>
  <si>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</si>
  <si>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</si>
  <si>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</si>
  <si>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</si>
  <si>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</si>
  <si>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</si>
  <si>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</si>
  <si>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</si>
  <si>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</si>
  <si>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REVERSO, MULTISERVICIOS LFRENOS, EIRL</t>
  </si>
  <si>
    <t xml:space="preserve">CARGO POR EL 0.15% EN EL MES DE FEBRERO 2022 </t>
  </si>
  <si>
    <t>82819057975/825686758468</t>
  </si>
  <si>
    <t xml:space="preserve">CARGO POR COMISION PAGO DGII, NETBANKING Y COMISION TSS FEBRERO 2022 </t>
  </si>
  <si>
    <t>CARGO POR COMISION DE MANEJO DE CUENTA EN EL MES DE FEBRERO 2022</t>
  </si>
  <si>
    <t>TOTAL GENERAL</t>
  </si>
  <si>
    <t>DR. CESAR A. ROQUE BEATO</t>
  </si>
  <si>
    <t xml:space="preserve">LICDO. LUIS OLIVO PAYANO </t>
  </si>
  <si>
    <t>DIRECTOR GENERAL</t>
  </si>
  <si>
    <t>GERENTE FINANCIERO</t>
  </si>
  <si>
    <t>RELACION DE INGRESOS Y EGRESOS POR VENTA DE SERVICIOS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</si>
</sst>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7" applyNumberFormat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24" fillId="9" borderId="7" applyNumberFormat="0" applyAlignment="0" applyProtection="0"/>
    <xf numFmtId="165" fontId="2" fillId="0" borderId="0" applyFont="0" applyFill="0" applyBorder="0" applyAlignment="0" applyProtection="0"/>
    <xf numFmtId="0" fontId="25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7" fillId="18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</cellStyleXfs>
  <cellXfs count="62">
    <xf numFmtId="0" fontId="0" fillId="0" borderId="0" xfId="0"/>
    <xf numFmtId="0" fontId="0" fillId="0" borderId="0" xfId="0" applyNumberForma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/>
    <xf numFmtId="0" fontId="6" fillId="0" borderId="3" xfId="0" applyNumberFormat="1" applyFont="1" applyBorder="1"/>
    <xf numFmtId="0" fontId="12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wrapText="1"/>
    </xf>
    <xf numFmtId="4" fontId="12" fillId="2" borderId="6" xfId="0" applyNumberFormat="1" applyFont="1" applyFill="1" applyBorder="1" applyAlignment="1">
      <alignment horizontal="right"/>
    </xf>
    <xf numFmtId="4" fontId="13" fillId="2" borderId="5" xfId="0" applyNumberFormat="1" applyFont="1" applyFill="1" applyBorder="1"/>
    <xf numFmtId="4" fontId="12" fillId="2" borderId="6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wrapText="1"/>
    </xf>
    <xf numFmtId="1" fontId="7" fillId="0" borderId="3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5" fillId="0" borderId="0" xfId="1" applyFont="1" applyBorder="1" applyAlignment="1">
      <alignment wrapText="1"/>
    </xf>
    <xf numFmtId="0" fontId="16" fillId="0" borderId="0" xfId="1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CHEQUES%20-%20VENTA%20DE%20SERVICIOS%20Y%20OTROS%20INGRESOS-%20FEBRER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SEAN DOMINICANA, SRL</v>
          </cell>
          <cell r="C7">
            <v>15212612</v>
          </cell>
          <cell r="D7">
            <v>44594</v>
          </cell>
          <cell r="J7">
            <v>513000</v>
          </cell>
        </row>
        <row r="8">
          <cell r="B8" t="str">
            <v>WILMER DANIEL ALCANTARA SANTANA</v>
          </cell>
          <cell r="C8">
            <v>15212663</v>
          </cell>
          <cell r="D8">
            <v>44594</v>
          </cell>
          <cell r="J8">
            <v>114785.08</v>
          </cell>
        </row>
        <row r="9">
          <cell r="B9" t="str">
            <v>DISTRIBUIDORA JUMELLES, SRL</v>
          </cell>
          <cell r="C9">
            <v>15212741</v>
          </cell>
          <cell r="D9">
            <v>44594</v>
          </cell>
          <cell r="J9">
            <v>406800</v>
          </cell>
        </row>
        <row r="10">
          <cell r="B10" t="str">
            <v>PAPELERIA INDUSTRIAL FRANCISCO, SRL</v>
          </cell>
          <cell r="C10">
            <v>15212831</v>
          </cell>
          <cell r="D10">
            <v>44594</v>
          </cell>
          <cell r="J10">
            <v>565000</v>
          </cell>
        </row>
        <row r="11">
          <cell r="B11" t="str">
            <v>NOMINA DE COMPENSACION MILITARES</v>
          </cell>
          <cell r="C11">
            <v>15208627</v>
          </cell>
          <cell r="D11">
            <v>44594</v>
          </cell>
          <cell r="J11">
            <v>127000</v>
          </cell>
        </row>
        <row r="12">
          <cell r="B12" t="str">
            <v>AGUASVIVAS, SRL</v>
          </cell>
          <cell r="C12">
            <v>15213235</v>
          </cell>
          <cell r="D12">
            <v>44594</v>
          </cell>
          <cell r="J12">
            <v>118750</v>
          </cell>
        </row>
        <row r="13">
          <cell r="B13" t="str">
            <v>TRANSVER, SRL</v>
          </cell>
          <cell r="C13">
            <v>15213353</v>
          </cell>
          <cell r="D13">
            <v>44594</v>
          </cell>
          <cell r="J13">
            <v>12627.94</v>
          </cell>
        </row>
        <row r="14">
          <cell r="B14" t="str">
            <v>COLECTOR DE IMPUESTOS INTERNOS</v>
          </cell>
          <cell r="C14">
            <v>15213429</v>
          </cell>
          <cell r="D14">
            <v>44594</v>
          </cell>
          <cell r="J14">
            <v>1590.97</v>
          </cell>
        </row>
        <row r="15">
          <cell r="B15" t="str">
            <v>NOMINA DE EMPLEADOS CONTRATADOS</v>
          </cell>
          <cell r="C15">
            <v>15224600</v>
          </cell>
          <cell r="D15">
            <v>44595</v>
          </cell>
          <cell r="J15">
            <v>1888997.47</v>
          </cell>
        </row>
        <row r="16">
          <cell r="B16" t="str">
            <v>TESORERIA DE LA SEGURIDAD SOCIAL</v>
          </cell>
          <cell r="C16">
            <v>15226947</v>
          </cell>
          <cell r="D16">
            <v>44595</v>
          </cell>
          <cell r="J16">
            <v>437924.09</v>
          </cell>
        </row>
        <row r="17">
          <cell r="B17" t="str">
            <v>EDDY ROSADO</v>
          </cell>
          <cell r="C17">
            <v>15228287</v>
          </cell>
          <cell r="D17">
            <v>44595</v>
          </cell>
          <cell r="J17">
            <v>28998.62</v>
          </cell>
        </row>
        <row r="18">
          <cell r="B18" t="str">
            <v>MULTISERVICIOS LFRENOS EIRL</v>
          </cell>
          <cell r="C18">
            <v>15228121</v>
          </cell>
          <cell r="D18">
            <v>44595</v>
          </cell>
          <cell r="J18">
            <v>55988.47</v>
          </cell>
        </row>
        <row r="19">
          <cell r="B19" t="str">
            <v>WAGNER EMILIO VIOLA</v>
          </cell>
          <cell r="C19">
            <v>15228210</v>
          </cell>
          <cell r="D19">
            <v>44595</v>
          </cell>
          <cell r="J19">
            <v>388607</v>
          </cell>
        </row>
        <row r="20">
          <cell r="B20" t="str">
            <v>OSIRIS CORCINO VELOZ</v>
          </cell>
          <cell r="C20">
            <v>15252731</v>
          </cell>
          <cell r="D20">
            <v>44596</v>
          </cell>
          <cell r="J20">
            <v>317295.25</v>
          </cell>
        </row>
        <row r="21">
          <cell r="B21" t="str">
            <v>JEAN CARLOS BASULTO LOPEZ</v>
          </cell>
          <cell r="C21">
            <v>15252776</v>
          </cell>
          <cell r="D21">
            <v>44596</v>
          </cell>
          <cell r="J21">
            <v>456000</v>
          </cell>
        </row>
        <row r="22">
          <cell r="B22" t="str">
            <v>MINI FERRETERIA INVI MOSA, SRL</v>
          </cell>
          <cell r="C22">
            <v>15252821</v>
          </cell>
          <cell r="D22">
            <v>44596</v>
          </cell>
          <cell r="J22">
            <v>300390</v>
          </cell>
        </row>
        <row r="23">
          <cell r="B23" t="str">
            <v>FRANCISCO ANTONIO GOMEZ DE JESUS</v>
          </cell>
          <cell r="C23">
            <v>15252960</v>
          </cell>
          <cell r="D23">
            <v>44596</v>
          </cell>
          <cell r="J23">
            <v>28500</v>
          </cell>
        </row>
        <row r="24">
          <cell r="B24" t="str">
            <v>AIR LIQUIDE DOMINICANA, S.A.S.</v>
          </cell>
          <cell r="C24">
            <v>15255965</v>
          </cell>
          <cell r="D24">
            <v>44596</v>
          </cell>
          <cell r="J24">
            <v>56753.22</v>
          </cell>
        </row>
        <row r="25">
          <cell r="B25" t="str">
            <v>CORPORACION AVICOLA DEL CARIBE LTD</v>
          </cell>
          <cell r="C25">
            <v>15256017</v>
          </cell>
          <cell r="D25">
            <v>44596</v>
          </cell>
          <cell r="J25">
            <v>109277</v>
          </cell>
        </row>
        <row r="26">
          <cell r="B26" t="str">
            <v>FELICIA ANTONIA LOPEZ MATA</v>
          </cell>
          <cell r="C26">
            <v>15256118</v>
          </cell>
          <cell r="D26">
            <v>44596</v>
          </cell>
          <cell r="J26">
            <v>476235</v>
          </cell>
        </row>
        <row r="27">
          <cell r="B27" t="str">
            <v>INVERMATIC, SRL</v>
          </cell>
          <cell r="C27">
            <v>15256186</v>
          </cell>
          <cell r="D27">
            <v>44596</v>
          </cell>
          <cell r="J27">
            <v>847500</v>
          </cell>
        </row>
        <row r="28">
          <cell r="B28" t="str">
            <v>INPATEC, SRL</v>
          </cell>
          <cell r="C28">
            <v>15256226</v>
          </cell>
          <cell r="D28">
            <v>44596</v>
          </cell>
          <cell r="J28">
            <v>789135.5</v>
          </cell>
        </row>
        <row r="29">
          <cell r="B29" t="str">
            <v>NOMINA DE OPERATIVO NAVIDAD</v>
          </cell>
          <cell r="C29">
            <v>15277363</v>
          </cell>
          <cell r="D29">
            <v>44599</v>
          </cell>
          <cell r="J29">
            <v>46274.33</v>
          </cell>
        </row>
        <row r="30">
          <cell r="B30" t="str">
            <v>COLECTOR DE IMPUESTOS INTERNOS</v>
          </cell>
          <cell r="C30">
            <v>15345962</v>
          </cell>
          <cell r="D30">
            <v>44603</v>
          </cell>
          <cell r="J30">
            <v>432741.59</v>
          </cell>
        </row>
        <row r="31">
          <cell r="B31" t="str">
            <v>DISTRIBUIDORES INTERNACIONALES DE PETROLEO, S.A.</v>
          </cell>
          <cell r="C31">
            <v>15351536</v>
          </cell>
          <cell r="D31">
            <v>44603</v>
          </cell>
          <cell r="J31">
            <v>90250</v>
          </cell>
        </row>
        <row r="32">
          <cell r="B32" t="str">
            <v>WIND TELECOM, S.A</v>
          </cell>
          <cell r="C32">
            <v>15371543</v>
          </cell>
          <cell r="D32">
            <v>44606</v>
          </cell>
          <cell r="J32">
            <v>69135.62</v>
          </cell>
        </row>
        <row r="33">
          <cell r="B33" t="str">
            <v>COMPAÑÍA DOMINICANA DE TELEFONOS, S.A.</v>
          </cell>
          <cell r="C33">
            <v>15371463</v>
          </cell>
          <cell r="D33">
            <v>44606</v>
          </cell>
          <cell r="J33">
            <v>419060.68</v>
          </cell>
        </row>
        <row r="34">
          <cell r="B34" t="str">
            <v>BLAXCORP, SRL</v>
          </cell>
          <cell r="C34">
            <v>15476121</v>
          </cell>
          <cell r="D34">
            <v>44613</v>
          </cell>
          <cell r="J34">
            <v>184038.75</v>
          </cell>
        </row>
        <row r="35">
          <cell r="B35" t="str">
            <v>INGSERSSA-INGENIERIA Y SERVICIOS SECTOR SALUD, SRL</v>
          </cell>
          <cell r="C35">
            <v>15476285</v>
          </cell>
          <cell r="D35">
            <v>44613</v>
          </cell>
          <cell r="J35">
            <v>78332.800000000003</v>
          </cell>
        </row>
        <row r="36">
          <cell r="B36" t="str">
            <v>TU AMIGO, SRL</v>
          </cell>
          <cell r="C36">
            <v>15476226</v>
          </cell>
          <cell r="D36">
            <v>44613</v>
          </cell>
          <cell r="J36">
            <v>638067.5</v>
          </cell>
        </row>
        <row r="37">
          <cell r="B37" t="str">
            <v>BLF FARMACEUTICA, S. A.</v>
          </cell>
          <cell r="C37">
            <v>15476051</v>
          </cell>
          <cell r="D37">
            <v>44613</v>
          </cell>
          <cell r="J37">
            <v>233700</v>
          </cell>
        </row>
        <row r="38">
          <cell r="B38" t="str">
            <v>CLINIMED, SRL</v>
          </cell>
          <cell r="C38">
            <v>15515789</v>
          </cell>
          <cell r="D38">
            <v>44615</v>
          </cell>
          <cell r="J38">
            <v>174450.91</v>
          </cell>
        </row>
        <row r="39">
          <cell r="B39" t="str">
            <v>PRODUCTOS QUIMICOS AVANZADOS PROQUIA, SRL</v>
          </cell>
          <cell r="C39">
            <v>15515830</v>
          </cell>
          <cell r="D39">
            <v>44615</v>
          </cell>
          <cell r="J39">
            <v>124460.45999999999</v>
          </cell>
        </row>
        <row r="40">
          <cell r="B40" t="str">
            <v>NOMINA DE COMPENSACION MILITARES</v>
          </cell>
          <cell r="C40">
            <v>15532131</v>
          </cell>
          <cell r="D40">
            <v>44616</v>
          </cell>
          <cell r="J40">
            <v>127000</v>
          </cell>
        </row>
        <row r="41">
          <cell r="B41" t="str">
            <v>NOMINA DE EMPLEADOS CONTRATADOS</v>
          </cell>
          <cell r="C41">
            <v>15532154</v>
          </cell>
          <cell r="D41">
            <v>44616</v>
          </cell>
          <cell r="J41">
            <v>1869709.02</v>
          </cell>
        </row>
        <row r="42">
          <cell r="B42" t="str">
            <v>TESORERIA DE LA SEGURIDAD SOCIAL</v>
          </cell>
          <cell r="C42">
            <v>15532757</v>
          </cell>
          <cell r="D42">
            <v>44616</v>
          </cell>
          <cell r="J42">
            <v>433557.59</v>
          </cell>
        </row>
        <row r="43">
          <cell r="B43" t="str">
            <v>SERVICIOS E INSTALACIONES TECNICAS, SRL</v>
          </cell>
          <cell r="C43">
            <v>15552540</v>
          </cell>
          <cell r="D43">
            <v>44617</v>
          </cell>
          <cell r="J43">
            <v>124140.79999999999</v>
          </cell>
        </row>
        <row r="44">
          <cell r="B44" t="str">
            <v>HOSPITALARIA DIVERSAS, SRL</v>
          </cell>
          <cell r="C44">
            <v>15552718</v>
          </cell>
          <cell r="D44">
            <v>44252</v>
          </cell>
          <cell r="J44">
            <v>497496</v>
          </cell>
        </row>
        <row r="45">
          <cell r="B45" t="str">
            <v>AMADO ZORRILLA ALVAREZ</v>
          </cell>
          <cell r="C45">
            <v>15580218</v>
          </cell>
          <cell r="D45">
            <v>44620</v>
          </cell>
          <cell r="J45">
            <v>10000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85" zoomScaleNormal="85" zoomScalePageLayoutView="85" workbookViewId="0">
      <selection activeCell="G58" sqref="G58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49" customWidth="1"/>
    <col min="5" max="5" width="22.42578125" style="50" customWidth="1"/>
    <col min="6" max="6" width="21.140625" style="38" customWidth="1"/>
    <col min="7" max="7" width="21.85546875" customWidth="1"/>
  </cols>
  <sheetData>
    <row r="1" spans="1:13" ht="28.35" customHeight="1" x14ac:dyDescent="0.4">
      <c r="B1" s="54" t="s">
        <v>0</v>
      </c>
      <c r="C1" s="54"/>
      <c r="D1" s="54"/>
      <c r="E1" s="54"/>
      <c r="F1" s="54"/>
      <c r="G1" s="54"/>
    </row>
    <row r="2" spans="1:13" ht="21.6" customHeight="1" x14ac:dyDescent="0.2">
      <c r="B2" s="55" t="s">
        <v>24</v>
      </c>
      <c r="C2" s="55"/>
      <c r="D2" s="55"/>
      <c r="E2" s="55"/>
      <c r="F2" s="55"/>
      <c r="G2" s="55"/>
      <c r="H2" s="3"/>
      <c r="I2" s="3"/>
      <c r="J2" s="2"/>
      <c r="K2" s="2"/>
      <c r="L2" s="2"/>
      <c r="M2" s="2"/>
    </row>
    <row r="3" spans="1:13" ht="30.6" customHeight="1" x14ac:dyDescent="0.25">
      <c r="B3" s="4" t="s">
        <v>1</v>
      </c>
      <c r="C3" s="5">
        <v>0</v>
      </c>
      <c r="D3" s="56" t="s">
        <v>2</v>
      </c>
      <c r="E3" s="56"/>
      <c r="F3" s="56"/>
      <c r="G3" s="6"/>
      <c r="H3" s="2"/>
      <c r="I3" s="2"/>
      <c r="J3" s="2"/>
    </row>
    <row r="4" spans="1:13" ht="18" customHeight="1" x14ac:dyDescent="0.2">
      <c r="B4" s="57"/>
      <c r="C4" s="58"/>
      <c r="D4" s="58"/>
      <c r="E4" s="58"/>
      <c r="F4" s="58"/>
      <c r="G4" s="58"/>
    </row>
    <row r="5" spans="1:13" ht="28.15" customHeight="1" x14ac:dyDescent="0.35">
      <c r="A5" s="51" t="s">
        <v>3</v>
      </c>
      <c r="B5" s="51"/>
      <c r="C5" s="51"/>
      <c r="D5" s="51"/>
      <c r="E5" s="52" t="s">
        <v>4</v>
      </c>
      <c r="F5" s="52"/>
      <c r="G5" s="53"/>
    </row>
    <row r="6" spans="1:13" ht="15.75" customHeight="1" x14ac:dyDescent="0.25">
      <c r="B6" s="7"/>
      <c r="C6" s="8"/>
      <c r="D6" s="9"/>
      <c r="E6" s="10"/>
      <c r="F6" s="11"/>
      <c r="G6" s="12"/>
    </row>
    <row r="7" spans="1:13" ht="23.25" customHeight="1" x14ac:dyDescent="0.25">
      <c r="A7" s="13"/>
      <c r="B7" s="59" t="s">
        <v>5</v>
      </c>
      <c r="C7" s="59"/>
      <c r="D7" s="59"/>
      <c r="E7" s="59"/>
      <c r="F7" s="59"/>
      <c r="G7" s="14">
        <v>215802.39</v>
      </c>
    </row>
    <row r="8" spans="1:13" ht="42.75" customHeight="1" x14ac:dyDescent="0.25">
      <c r="A8" s="15" t="s">
        <v>6</v>
      </c>
      <c r="B8" s="16" t="s">
        <v>7</v>
      </c>
      <c r="C8" s="17" t="s">
        <v>8</v>
      </c>
      <c r="D8" s="18" t="s">
        <v>9</v>
      </c>
      <c r="E8" s="16" t="s">
        <v>10</v>
      </c>
      <c r="F8" s="19" t="s">
        <v>11</v>
      </c>
      <c r="G8" s="20" t="s">
        <v>12</v>
      </c>
    </row>
    <row r="9" spans="1:13" ht="42.75" customHeight="1" x14ac:dyDescent="0.25">
      <c r="A9" s="21">
        <v>1</v>
      </c>
      <c r="B9" s="22">
        <v>44593</v>
      </c>
      <c r="C9" s="23">
        <v>4524000000008</v>
      </c>
      <c r="D9" s="24" t="s">
        <v>13</v>
      </c>
      <c r="E9" s="25">
        <v>7900000</v>
      </c>
      <c r="F9" s="26">
        <v>0</v>
      </c>
      <c r="G9" s="27">
        <f>G7+E9-F9</f>
        <v>8115802.3899999997</v>
      </c>
    </row>
    <row r="10" spans="1:13" ht="33" customHeight="1" x14ac:dyDescent="0.25">
      <c r="A10" s="21">
        <v>2</v>
      </c>
      <c r="B10" s="22">
        <f>'[1]DETALLADO DE CKS'!D7</f>
        <v>44594</v>
      </c>
      <c r="C10" s="23">
        <f>'[1]DETALLADO DE CKS'!C7</f>
        <v>15212612</v>
      </c>
      <c r="D10" s="28" t="str">
        <f>'[1]DETALLADO DE CKS'!B7</f>
        <v>SEAN DOMINICANA, SRL</v>
      </c>
      <c r="E10" s="25">
        <v>0</v>
      </c>
      <c r="F10" s="26">
        <f>'[1]DETALLADO DE CKS'!J7</f>
        <v>513000</v>
      </c>
      <c r="G10" s="27">
        <f>G9+E10-F10</f>
        <v>7602802.3899999997</v>
      </c>
    </row>
    <row r="11" spans="1:13" ht="33.75" customHeight="1" x14ac:dyDescent="0.25">
      <c r="A11" s="29">
        <v>3</v>
      </c>
      <c r="B11" s="22">
        <f>'[1]DETALLADO DE CKS'!D8</f>
        <v>44594</v>
      </c>
      <c r="C11" s="23">
        <f>'[1]DETALLADO DE CKS'!C8</f>
        <v>15212663</v>
      </c>
      <c r="D11" s="28" t="str">
        <f>'[1]DETALLADO DE CKS'!B8</f>
        <v>WILMER DANIEL ALCANTARA SANTANA</v>
      </c>
      <c r="E11" s="25">
        <v>0</v>
      </c>
      <c r="F11" s="26">
        <f>'[1]DETALLADO DE CKS'!J8</f>
        <v>114785.08</v>
      </c>
      <c r="G11" s="27">
        <f t="shared" ref="G11:G55" si="0">G10+E11-F11</f>
        <v>7488017.3099999996</v>
      </c>
    </row>
    <row r="12" spans="1:13" ht="31.5" customHeight="1" x14ac:dyDescent="0.25">
      <c r="A12" s="21">
        <v>4</v>
      </c>
      <c r="B12" s="22">
        <f>'[1]DETALLADO DE CKS'!D9</f>
        <v>44594</v>
      </c>
      <c r="C12" s="23">
        <f>'[1]DETALLADO DE CKS'!C9</f>
        <v>15212741</v>
      </c>
      <c r="D12" s="28" t="str">
        <f>'[1]DETALLADO DE CKS'!B9</f>
        <v>DISTRIBUIDORA JUMELLES, SRL</v>
      </c>
      <c r="E12" s="25">
        <v>0</v>
      </c>
      <c r="F12" s="26">
        <f>'[1]DETALLADO DE CKS'!J9</f>
        <v>406800</v>
      </c>
      <c r="G12" s="27">
        <f t="shared" si="0"/>
        <v>7081217.3099999996</v>
      </c>
    </row>
    <row r="13" spans="1:13" ht="30" customHeight="1" x14ac:dyDescent="0.25">
      <c r="A13" s="21">
        <v>5</v>
      </c>
      <c r="B13" s="22">
        <f>'[1]DETALLADO DE CKS'!D10</f>
        <v>44594</v>
      </c>
      <c r="C13" s="23">
        <f>'[1]DETALLADO DE CKS'!C10</f>
        <v>15212831</v>
      </c>
      <c r="D13" s="28" t="str">
        <f>'[1]DETALLADO DE CKS'!B10</f>
        <v>PAPELERIA INDUSTRIAL FRANCISCO, SRL</v>
      </c>
      <c r="E13" s="25">
        <v>0</v>
      </c>
      <c r="F13" s="26">
        <f>'[1]DETALLADO DE CKS'!J10</f>
        <v>565000</v>
      </c>
      <c r="G13" s="27">
        <f t="shared" si="0"/>
        <v>6516217.3099999996</v>
      </c>
    </row>
    <row r="14" spans="1:13" ht="33" customHeight="1" x14ac:dyDescent="0.25">
      <c r="A14" s="29">
        <v>6</v>
      </c>
      <c r="B14" s="22">
        <f>'[1]DETALLADO DE CKS'!D11</f>
        <v>44594</v>
      </c>
      <c r="C14" s="23">
        <f>'[1]DETALLADO DE CKS'!C11</f>
        <v>15208627</v>
      </c>
      <c r="D14" s="28" t="str">
        <f>'[1]DETALLADO DE CKS'!B11</f>
        <v>NOMINA DE COMPENSACION MILITARES</v>
      </c>
      <c r="E14" s="25">
        <v>0</v>
      </c>
      <c r="F14" s="26">
        <f>'[1]DETALLADO DE CKS'!J11</f>
        <v>127000</v>
      </c>
      <c r="G14" s="27">
        <f t="shared" si="0"/>
        <v>6389217.3099999996</v>
      </c>
    </row>
    <row r="15" spans="1:13" ht="34.5" customHeight="1" x14ac:dyDescent="0.25">
      <c r="A15" s="21">
        <v>7</v>
      </c>
      <c r="B15" s="22">
        <f>'[1]DETALLADO DE CKS'!D12</f>
        <v>44594</v>
      </c>
      <c r="C15" s="23">
        <f>'[1]DETALLADO DE CKS'!C12</f>
        <v>15213235</v>
      </c>
      <c r="D15" s="28" t="str">
        <f>'[1]DETALLADO DE CKS'!B12</f>
        <v>AGUASVIVAS, SRL</v>
      </c>
      <c r="E15" s="25">
        <v>0</v>
      </c>
      <c r="F15" s="26">
        <f>'[1]DETALLADO DE CKS'!J12</f>
        <v>118750</v>
      </c>
      <c r="G15" s="27">
        <f t="shared" si="0"/>
        <v>6270467.3099999996</v>
      </c>
    </row>
    <row r="16" spans="1:13" ht="36" customHeight="1" x14ac:dyDescent="0.25">
      <c r="A16" s="21">
        <v>8</v>
      </c>
      <c r="B16" s="22">
        <f>'[1]DETALLADO DE CKS'!D13</f>
        <v>44594</v>
      </c>
      <c r="C16" s="23">
        <f>'[1]DETALLADO DE CKS'!C13</f>
        <v>15213353</v>
      </c>
      <c r="D16" s="28" t="str">
        <f>'[1]DETALLADO DE CKS'!B13</f>
        <v>TRANSVER, SRL</v>
      </c>
      <c r="E16" s="25">
        <v>0</v>
      </c>
      <c r="F16" s="26">
        <f>'[1]DETALLADO DE CKS'!J13</f>
        <v>12627.94</v>
      </c>
      <c r="G16" s="27">
        <f t="shared" si="0"/>
        <v>6257839.3699999992</v>
      </c>
    </row>
    <row r="17" spans="1:7" ht="32.25" customHeight="1" x14ac:dyDescent="0.25">
      <c r="A17" s="29">
        <v>9</v>
      </c>
      <c r="B17" s="22">
        <f>'[1]DETALLADO DE CKS'!D14</f>
        <v>44594</v>
      </c>
      <c r="C17" s="23">
        <f>'[1]DETALLADO DE CKS'!C14</f>
        <v>15213429</v>
      </c>
      <c r="D17" s="28" t="str">
        <f>'[1]DETALLADO DE CKS'!B14</f>
        <v>COLECTOR DE IMPUESTOS INTERNOS</v>
      </c>
      <c r="E17" s="25">
        <v>0</v>
      </c>
      <c r="F17" s="26">
        <f>'[1]DETALLADO DE CKS'!J14</f>
        <v>1590.97</v>
      </c>
      <c r="G17" s="27">
        <f t="shared" si="0"/>
        <v>6256248.3999999994</v>
      </c>
    </row>
    <row r="18" spans="1:7" ht="31.5" customHeight="1" x14ac:dyDescent="0.25">
      <c r="A18" s="21">
        <v>10</v>
      </c>
      <c r="B18" s="22">
        <f>'[1]DETALLADO DE CKS'!D15</f>
        <v>44595</v>
      </c>
      <c r="C18" s="23">
        <f>'[1]DETALLADO DE CKS'!C15</f>
        <v>15224600</v>
      </c>
      <c r="D18" s="28" t="str">
        <f>'[1]DETALLADO DE CKS'!B15</f>
        <v>NOMINA DE EMPLEADOS CONTRATADOS</v>
      </c>
      <c r="E18" s="25">
        <v>0</v>
      </c>
      <c r="F18" s="26">
        <f>'[1]DETALLADO DE CKS'!J15</f>
        <v>1888997.47</v>
      </c>
      <c r="G18" s="27">
        <f t="shared" si="0"/>
        <v>4367250.93</v>
      </c>
    </row>
    <row r="19" spans="1:7" ht="33" customHeight="1" x14ac:dyDescent="0.25">
      <c r="A19" s="21">
        <v>11</v>
      </c>
      <c r="B19" s="22">
        <f>'[1]DETALLADO DE CKS'!D16</f>
        <v>44595</v>
      </c>
      <c r="C19" s="23">
        <f>'[1]DETALLADO DE CKS'!C16</f>
        <v>15226947</v>
      </c>
      <c r="D19" s="28" t="str">
        <f>'[1]DETALLADO DE CKS'!B16</f>
        <v>TESORERIA DE LA SEGURIDAD SOCIAL</v>
      </c>
      <c r="E19" s="25">
        <v>0</v>
      </c>
      <c r="F19" s="26">
        <f>'[1]DETALLADO DE CKS'!J16</f>
        <v>437924.09</v>
      </c>
      <c r="G19" s="27">
        <f t="shared" si="0"/>
        <v>3929326.84</v>
      </c>
    </row>
    <row r="20" spans="1:7" ht="33" customHeight="1" x14ac:dyDescent="0.25">
      <c r="A20" s="29">
        <v>12</v>
      </c>
      <c r="B20" s="22">
        <f>'[1]DETALLADO DE CKS'!D17</f>
        <v>44595</v>
      </c>
      <c r="C20" s="23">
        <f>'[1]DETALLADO DE CKS'!C17</f>
        <v>15228287</v>
      </c>
      <c r="D20" s="28" t="str">
        <f>'[1]DETALLADO DE CKS'!B17</f>
        <v>EDDY ROSADO</v>
      </c>
      <c r="E20" s="25">
        <v>0</v>
      </c>
      <c r="F20" s="26">
        <f>'[1]DETALLADO DE CKS'!J17</f>
        <v>28998.62</v>
      </c>
      <c r="G20" s="27">
        <f t="shared" si="0"/>
        <v>3900328.2199999997</v>
      </c>
    </row>
    <row r="21" spans="1:7" ht="33" customHeight="1" x14ac:dyDescent="0.25">
      <c r="A21" s="21">
        <v>13</v>
      </c>
      <c r="B21" s="22">
        <f>'[1]DETALLADO DE CKS'!D18</f>
        <v>44595</v>
      </c>
      <c r="C21" s="23">
        <f>'[1]DETALLADO DE CKS'!C18</f>
        <v>15228121</v>
      </c>
      <c r="D21" s="28" t="str">
        <f>'[1]DETALLADO DE CKS'!B18</f>
        <v>MULTISERVICIOS LFRENOS EIRL</v>
      </c>
      <c r="E21" s="25">
        <v>0</v>
      </c>
      <c r="F21" s="26">
        <f>'[1]DETALLADO DE CKS'!J18</f>
        <v>55988.47</v>
      </c>
      <c r="G21" s="27">
        <f t="shared" si="0"/>
        <v>3844339.7499999995</v>
      </c>
    </row>
    <row r="22" spans="1:7" ht="33" customHeight="1" x14ac:dyDescent="0.25">
      <c r="A22" s="21">
        <v>14</v>
      </c>
      <c r="B22" s="22">
        <f>'[1]DETALLADO DE CKS'!D19</f>
        <v>44595</v>
      </c>
      <c r="C22" s="23">
        <f>'[1]DETALLADO DE CKS'!C19</f>
        <v>15228210</v>
      </c>
      <c r="D22" s="28" t="str">
        <f>'[1]DETALLADO DE CKS'!B19</f>
        <v>WAGNER EMILIO VIOLA</v>
      </c>
      <c r="E22" s="25">
        <v>0</v>
      </c>
      <c r="F22" s="26">
        <f>'[1]DETALLADO DE CKS'!J19</f>
        <v>388607</v>
      </c>
      <c r="G22" s="27">
        <f t="shared" si="0"/>
        <v>3455732.7499999995</v>
      </c>
    </row>
    <row r="23" spans="1:7" ht="33" customHeight="1" x14ac:dyDescent="0.25">
      <c r="A23" s="29">
        <v>15</v>
      </c>
      <c r="B23" s="22">
        <v>44596</v>
      </c>
      <c r="C23" s="23">
        <v>15228210</v>
      </c>
      <c r="D23" s="28" t="s">
        <v>14</v>
      </c>
      <c r="E23" s="25">
        <v>55988.47</v>
      </c>
      <c r="F23" s="26">
        <v>0</v>
      </c>
      <c r="G23" s="27">
        <f t="shared" si="0"/>
        <v>3511721.2199999997</v>
      </c>
    </row>
    <row r="24" spans="1:7" ht="33.75" customHeight="1" x14ac:dyDescent="0.25">
      <c r="A24" s="21">
        <v>16</v>
      </c>
      <c r="B24" s="22">
        <f>'[1]DETALLADO DE CKS'!D20</f>
        <v>44596</v>
      </c>
      <c r="C24" s="23">
        <f>'[1]DETALLADO DE CKS'!C20</f>
        <v>15252731</v>
      </c>
      <c r="D24" s="28" t="str">
        <f>'[1]DETALLADO DE CKS'!B20</f>
        <v>OSIRIS CORCINO VELOZ</v>
      </c>
      <c r="E24" s="25">
        <v>0</v>
      </c>
      <c r="F24" s="26">
        <f>'[1]DETALLADO DE CKS'!J20</f>
        <v>317295.25</v>
      </c>
      <c r="G24" s="27">
        <f t="shared" si="0"/>
        <v>3194425.9699999997</v>
      </c>
    </row>
    <row r="25" spans="1:7" ht="33.75" customHeight="1" x14ac:dyDescent="0.25">
      <c r="A25" s="21">
        <v>17</v>
      </c>
      <c r="B25" s="22">
        <f>'[1]DETALLADO DE CKS'!D21</f>
        <v>44596</v>
      </c>
      <c r="C25" s="23">
        <f>'[1]DETALLADO DE CKS'!C21</f>
        <v>15252776</v>
      </c>
      <c r="D25" s="28" t="str">
        <f>'[1]DETALLADO DE CKS'!B21</f>
        <v>JEAN CARLOS BASULTO LOPEZ</v>
      </c>
      <c r="E25" s="25">
        <v>0</v>
      </c>
      <c r="F25" s="26">
        <f>'[1]DETALLADO DE CKS'!J21</f>
        <v>456000</v>
      </c>
      <c r="G25" s="27">
        <f t="shared" si="0"/>
        <v>2738425.9699999997</v>
      </c>
    </row>
    <row r="26" spans="1:7" ht="32.25" customHeight="1" x14ac:dyDescent="0.25">
      <c r="A26" s="29">
        <v>18</v>
      </c>
      <c r="B26" s="22">
        <f>'[1]DETALLADO DE CKS'!D22</f>
        <v>44596</v>
      </c>
      <c r="C26" s="23">
        <f>'[1]DETALLADO DE CKS'!C22</f>
        <v>15252821</v>
      </c>
      <c r="D26" s="28" t="str">
        <f>'[1]DETALLADO DE CKS'!B22</f>
        <v>MINI FERRETERIA INVI MOSA, SRL</v>
      </c>
      <c r="E26" s="25">
        <v>0</v>
      </c>
      <c r="F26" s="26">
        <f>'[1]DETALLADO DE CKS'!J22</f>
        <v>300390</v>
      </c>
      <c r="G26" s="27">
        <f t="shared" si="0"/>
        <v>2438035.9699999997</v>
      </c>
    </row>
    <row r="27" spans="1:7" ht="35.25" customHeight="1" x14ac:dyDescent="0.25">
      <c r="A27" s="21">
        <v>19</v>
      </c>
      <c r="B27" s="22">
        <f>'[1]DETALLADO DE CKS'!D23</f>
        <v>44596</v>
      </c>
      <c r="C27" s="23">
        <f>'[1]DETALLADO DE CKS'!C23</f>
        <v>15252960</v>
      </c>
      <c r="D27" s="28" t="str">
        <f>'[1]DETALLADO DE CKS'!B23</f>
        <v>FRANCISCO ANTONIO GOMEZ DE JESUS</v>
      </c>
      <c r="E27" s="25">
        <v>0</v>
      </c>
      <c r="F27" s="26">
        <f>'[1]DETALLADO DE CKS'!J23</f>
        <v>28500</v>
      </c>
      <c r="G27" s="27">
        <f t="shared" si="0"/>
        <v>2409535.9699999997</v>
      </c>
    </row>
    <row r="28" spans="1:7" ht="30.75" customHeight="1" x14ac:dyDescent="0.25">
      <c r="A28" s="21">
        <v>20</v>
      </c>
      <c r="B28" s="22">
        <f>'[1]DETALLADO DE CKS'!D24</f>
        <v>44596</v>
      </c>
      <c r="C28" s="23">
        <f>'[1]DETALLADO DE CKS'!C24</f>
        <v>15255965</v>
      </c>
      <c r="D28" s="28" t="str">
        <f>'[1]DETALLADO DE CKS'!B24</f>
        <v>AIR LIQUIDE DOMINICANA, S.A.S.</v>
      </c>
      <c r="E28" s="25">
        <v>0</v>
      </c>
      <c r="F28" s="26">
        <f>'[1]DETALLADO DE CKS'!J24</f>
        <v>56753.22</v>
      </c>
      <c r="G28" s="27">
        <f t="shared" si="0"/>
        <v>2352782.7499999995</v>
      </c>
    </row>
    <row r="29" spans="1:7" ht="35.25" customHeight="1" x14ac:dyDescent="0.25">
      <c r="A29" s="29">
        <v>21</v>
      </c>
      <c r="B29" s="22">
        <f>'[1]DETALLADO DE CKS'!D25</f>
        <v>44596</v>
      </c>
      <c r="C29" s="23">
        <f>'[1]DETALLADO DE CKS'!C25</f>
        <v>15256017</v>
      </c>
      <c r="D29" s="28" t="str">
        <f>'[1]DETALLADO DE CKS'!B25</f>
        <v>CORPORACION AVICOLA DEL CARIBE LTD</v>
      </c>
      <c r="E29" s="25">
        <v>0</v>
      </c>
      <c r="F29" s="26">
        <f>'[1]DETALLADO DE CKS'!J25</f>
        <v>109277</v>
      </c>
      <c r="G29" s="27">
        <f t="shared" si="0"/>
        <v>2243505.7499999995</v>
      </c>
    </row>
    <row r="30" spans="1:7" ht="34.5" customHeight="1" x14ac:dyDescent="0.25">
      <c r="A30" s="21">
        <v>22</v>
      </c>
      <c r="B30" s="22">
        <f>'[1]DETALLADO DE CKS'!D26</f>
        <v>44596</v>
      </c>
      <c r="C30" s="23">
        <f>'[1]DETALLADO DE CKS'!C26</f>
        <v>15256118</v>
      </c>
      <c r="D30" s="28" t="str">
        <f>'[1]DETALLADO DE CKS'!B26</f>
        <v>FELICIA ANTONIA LOPEZ MATA</v>
      </c>
      <c r="E30" s="25">
        <v>0</v>
      </c>
      <c r="F30" s="26">
        <f>'[1]DETALLADO DE CKS'!J26</f>
        <v>476235</v>
      </c>
      <c r="G30" s="27">
        <f t="shared" si="0"/>
        <v>1767270.7499999995</v>
      </c>
    </row>
    <row r="31" spans="1:7" ht="34.5" customHeight="1" x14ac:dyDescent="0.25">
      <c r="A31" s="21">
        <v>23</v>
      </c>
      <c r="B31" s="22">
        <f>'[1]DETALLADO DE CKS'!D27</f>
        <v>44596</v>
      </c>
      <c r="C31" s="23">
        <f>'[1]DETALLADO DE CKS'!C27</f>
        <v>15256186</v>
      </c>
      <c r="D31" s="28" t="str">
        <f>'[1]DETALLADO DE CKS'!B27</f>
        <v>INVERMATIC, SRL</v>
      </c>
      <c r="E31" s="25">
        <v>0</v>
      </c>
      <c r="F31" s="26">
        <f>'[1]DETALLADO DE CKS'!J27</f>
        <v>847500</v>
      </c>
      <c r="G31" s="27">
        <f t="shared" si="0"/>
        <v>919770.74999999953</v>
      </c>
    </row>
    <row r="32" spans="1:7" ht="34.5" customHeight="1" x14ac:dyDescent="0.25">
      <c r="A32" s="29">
        <v>24</v>
      </c>
      <c r="B32" s="22">
        <f>'[1]DETALLADO DE CKS'!D28</f>
        <v>44596</v>
      </c>
      <c r="C32" s="23">
        <f>'[1]DETALLADO DE CKS'!C28</f>
        <v>15256226</v>
      </c>
      <c r="D32" s="28" t="str">
        <f>'[1]DETALLADO DE CKS'!B28</f>
        <v>INPATEC, SRL</v>
      </c>
      <c r="E32" s="25">
        <v>0</v>
      </c>
      <c r="F32" s="26">
        <f>'[1]DETALLADO DE CKS'!J28</f>
        <v>789135.5</v>
      </c>
      <c r="G32" s="27">
        <f t="shared" si="0"/>
        <v>130635.24999999953</v>
      </c>
    </row>
    <row r="33" spans="1:7" ht="34.5" customHeight="1" x14ac:dyDescent="0.25">
      <c r="A33" s="21">
        <v>25</v>
      </c>
      <c r="B33" s="22">
        <f>'[1]DETALLADO DE CKS'!D29</f>
        <v>44599</v>
      </c>
      <c r="C33" s="23">
        <f>'[1]DETALLADO DE CKS'!C29</f>
        <v>15277363</v>
      </c>
      <c r="D33" s="28" t="str">
        <f>'[1]DETALLADO DE CKS'!B29</f>
        <v>NOMINA DE OPERATIVO NAVIDAD</v>
      </c>
      <c r="E33" s="25">
        <v>0</v>
      </c>
      <c r="F33" s="26">
        <f>'[1]DETALLADO DE CKS'!J29</f>
        <v>46274.33</v>
      </c>
      <c r="G33" s="27">
        <f t="shared" si="0"/>
        <v>84360.919999999533</v>
      </c>
    </row>
    <row r="34" spans="1:7" ht="34.5" customHeight="1" x14ac:dyDescent="0.25">
      <c r="A34" s="21">
        <v>26</v>
      </c>
      <c r="B34" s="22">
        <v>44602</v>
      </c>
      <c r="C34" s="23">
        <v>4524000000008</v>
      </c>
      <c r="D34" s="28" t="s">
        <v>13</v>
      </c>
      <c r="E34" s="25">
        <v>1000000</v>
      </c>
      <c r="F34" s="26">
        <v>0</v>
      </c>
      <c r="G34" s="27">
        <f t="shared" si="0"/>
        <v>1084360.9199999995</v>
      </c>
    </row>
    <row r="35" spans="1:7" ht="34.5" customHeight="1" x14ac:dyDescent="0.25">
      <c r="A35" s="29">
        <v>27</v>
      </c>
      <c r="B35" s="22">
        <f>'[1]DETALLADO DE CKS'!D30</f>
        <v>44603</v>
      </c>
      <c r="C35" s="23">
        <f>'[1]DETALLADO DE CKS'!C30</f>
        <v>15345962</v>
      </c>
      <c r="D35" s="28" t="str">
        <f>'[1]DETALLADO DE CKS'!B30</f>
        <v>COLECTOR DE IMPUESTOS INTERNOS</v>
      </c>
      <c r="E35" s="25">
        <v>0</v>
      </c>
      <c r="F35" s="26">
        <f>'[1]DETALLADO DE CKS'!J30</f>
        <v>432741.59</v>
      </c>
      <c r="G35" s="27">
        <f t="shared" si="0"/>
        <v>651619.32999999938</v>
      </c>
    </row>
    <row r="36" spans="1:7" ht="34.5" customHeight="1" x14ac:dyDescent="0.25">
      <c r="A36" s="21">
        <v>28</v>
      </c>
      <c r="B36" s="22">
        <f>'[1]DETALLADO DE CKS'!D31</f>
        <v>44603</v>
      </c>
      <c r="C36" s="23">
        <f>'[1]DETALLADO DE CKS'!C31</f>
        <v>15351536</v>
      </c>
      <c r="D36" s="28" t="str">
        <f>'[1]DETALLADO DE CKS'!B31</f>
        <v>DISTRIBUIDORES INTERNACIONALES DE PETROLEO, S.A.</v>
      </c>
      <c r="E36" s="25">
        <v>0</v>
      </c>
      <c r="F36" s="26">
        <f>'[1]DETALLADO DE CKS'!J31</f>
        <v>90250</v>
      </c>
      <c r="G36" s="27">
        <f t="shared" si="0"/>
        <v>561369.32999999938</v>
      </c>
    </row>
    <row r="37" spans="1:7" ht="34.5" customHeight="1" x14ac:dyDescent="0.25">
      <c r="A37" s="21">
        <v>29</v>
      </c>
      <c r="B37" s="22">
        <f>'[1]DETALLADO DE CKS'!D32</f>
        <v>44606</v>
      </c>
      <c r="C37" s="23">
        <f>'[1]DETALLADO DE CKS'!C32</f>
        <v>15371543</v>
      </c>
      <c r="D37" s="28" t="str">
        <f>'[1]DETALLADO DE CKS'!B32</f>
        <v>WIND TELECOM, S.A</v>
      </c>
      <c r="E37" s="25">
        <v>0</v>
      </c>
      <c r="F37" s="26">
        <f>'[1]DETALLADO DE CKS'!J32</f>
        <v>69135.62</v>
      </c>
      <c r="G37" s="27">
        <f t="shared" si="0"/>
        <v>492233.70999999938</v>
      </c>
    </row>
    <row r="38" spans="1:7" ht="34.5" customHeight="1" x14ac:dyDescent="0.25">
      <c r="A38" s="29">
        <v>30</v>
      </c>
      <c r="B38" s="22">
        <f>'[1]DETALLADO DE CKS'!D33</f>
        <v>44606</v>
      </c>
      <c r="C38" s="23">
        <f>'[1]DETALLADO DE CKS'!C33</f>
        <v>15371463</v>
      </c>
      <c r="D38" s="28" t="str">
        <f>'[1]DETALLADO DE CKS'!B33</f>
        <v>COMPAÑÍA DOMINICANA DE TELEFONOS, S.A.</v>
      </c>
      <c r="E38" s="25">
        <v>0</v>
      </c>
      <c r="F38" s="26">
        <f>'[1]DETALLADO DE CKS'!J33</f>
        <v>419060.68</v>
      </c>
      <c r="G38" s="27">
        <f t="shared" si="0"/>
        <v>73173.029999999388</v>
      </c>
    </row>
    <row r="39" spans="1:7" ht="34.5" customHeight="1" x14ac:dyDescent="0.25">
      <c r="A39" s="21">
        <v>31</v>
      </c>
      <c r="B39" s="22">
        <v>44610</v>
      </c>
      <c r="C39" s="23">
        <v>4524000000008</v>
      </c>
      <c r="D39" s="28" t="s">
        <v>13</v>
      </c>
      <c r="E39" s="25">
        <v>2100000</v>
      </c>
      <c r="F39" s="26">
        <v>0</v>
      </c>
      <c r="G39" s="27">
        <f t="shared" si="0"/>
        <v>2173173.0299999993</v>
      </c>
    </row>
    <row r="40" spans="1:7" ht="34.5" customHeight="1" x14ac:dyDescent="0.25">
      <c r="A40" s="21">
        <v>32</v>
      </c>
      <c r="B40" s="22">
        <f>'[1]DETALLADO DE CKS'!D34</f>
        <v>44613</v>
      </c>
      <c r="C40" s="23">
        <f>'[1]DETALLADO DE CKS'!C34</f>
        <v>15476121</v>
      </c>
      <c r="D40" s="28" t="str">
        <f>'[1]DETALLADO DE CKS'!B34</f>
        <v>BLAXCORP, SRL</v>
      </c>
      <c r="E40" s="25">
        <v>0</v>
      </c>
      <c r="F40" s="26">
        <f>'[1]DETALLADO DE CKS'!J34</f>
        <v>184038.75</v>
      </c>
      <c r="G40" s="27">
        <f t="shared" si="0"/>
        <v>1989134.2799999993</v>
      </c>
    </row>
    <row r="41" spans="1:7" ht="34.5" customHeight="1" x14ac:dyDescent="0.25">
      <c r="A41" s="29">
        <v>33</v>
      </c>
      <c r="B41" s="22">
        <f>'[1]DETALLADO DE CKS'!D35</f>
        <v>44613</v>
      </c>
      <c r="C41" s="23">
        <f>'[1]DETALLADO DE CKS'!C35</f>
        <v>15476285</v>
      </c>
      <c r="D41" s="28" t="str">
        <f>'[1]DETALLADO DE CKS'!B35</f>
        <v>INGSERSSA-INGENIERIA Y SERVICIOS SECTOR SALUD, SRL</v>
      </c>
      <c r="E41" s="25">
        <v>0</v>
      </c>
      <c r="F41" s="26">
        <f>'[1]DETALLADO DE CKS'!J35</f>
        <v>78332.800000000003</v>
      </c>
      <c r="G41" s="27">
        <f t="shared" si="0"/>
        <v>1910801.4799999993</v>
      </c>
    </row>
    <row r="42" spans="1:7" ht="34.5" customHeight="1" x14ac:dyDescent="0.25">
      <c r="A42" s="21">
        <v>34</v>
      </c>
      <c r="B42" s="22">
        <f>'[1]DETALLADO DE CKS'!D36</f>
        <v>44613</v>
      </c>
      <c r="C42" s="23">
        <f>'[1]DETALLADO DE CKS'!C36</f>
        <v>15476226</v>
      </c>
      <c r="D42" s="28" t="str">
        <f>'[1]DETALLADO DE CKS'!B36</f>
        <v>TU AMIGO, SRL</v>
      </c>
      <c r="E42" s="25">
        <v>0</v>
      </c>
      <c r="F42" s="26">
        <f>'[1]DETALLADO DE CKS'!J36</f>
        <v>638067.5</v>
      </c>
      <c r="G42" s="27">
        <f t="shared" si="0"/>
        <v>1272733.9799999993</v>
      </c>
    </row>
    <row r="43" spans="1:7" ht="34.5" customHeight="1" x14ac:dyDescent="0.25">
      <c r="A43" s="21">
        <v>35</v>
      </c>
      <c r="B43" s="22">
        <f>'[1]DETALLADO DE CKS'!D37</f>
        <v>44613</v>
      </c>
      <c r="C43" s="23">
        <f>'[1]DETALLADO DE CKS'!C37</f>
        <v>15476051</v>
      </c>
      <c r="D43" s="28" t="str">
        <f>'[1]DETALLADO DE CKS'!B37</f>
        <v>BLF FARMACEUTICA, S. A.</v>
      </c>
      <c r="E43" s="25">
        <v>0</v>
      </c>
      <c r="F43" s="26">
        <f>'[1]DETALLADO DE CKS'!J37</f>
        <v>233700</v>
      </c>
      <c r="G43" s="27">
        <f t="shared" si="0"/>
        <v>1039033.9799999993</v>
      </c>
    </row>
    <row r="44" spans="1:7" ht="34.5" customHeight="1" x14ac:dyDescent="0.25">
      <c r="A44" s="29">
        <v>36</v>
      </c>
      <c r="B44" s="22">
        <v>44615</v>
      </c>
      <c r="C44" s="23">
        <v>4524000000012</v>
      </c>
      <c r="D44" s="28" t="s">
        <v>13</v>
      </c>
      <c r="E44" s="25">
        <v>3000000</v>
      </c>
      <c r="F44" s="26">
        <v>0</v>
      </c>
      <c r="G44" s="27">
        <f t="shared" si="0"/>
        <v>4039033.9799999995</v>
      </c>
    </row>
    <row r="45" spans="1:7" ht="34.5" customHeight="1" x14ac:dyDescent="0.25">
      <c r="A45" s="21">
        <v>37</v>
      </c>
      <c r="B45" s="22">
        <f>'[1]DETALLADO DE CKS'!D38</f>
        <v>44615</v>
      </c>
      <c r="C45" s="23">
        <f>'[1]DETALLADO DE CKS'!C38</f>
        <v>15515789</v>
      </c>
      <c r="D45" s="28" t="str">
        <f>'[1]DETALLADO DE CKS'!B38</f>
        <v>CLINIMED, SRL</v>
      </c>
      <c r="E45" s="25">
        <v>0</v>
      </c>
      <c r="F45" s="26">
        <f>'[1]DETALLADO DE CKS'!J38</f>
        <v>174450.91</v>
      </c>
      <c r="G45" s="27">
        <f t="shared" si="0"/>
        <v>3864583.0699999994</v>
      </c>
    </row>
    <row r="46" spans="1:7" ht="34.5" customHeight="1" x14ac:dyDescent="0.25">
      <c r="A46" s="21">
        <v>38</v>
      </c>
      <c r="B46" s="22">
        <f>'[1]DETALLADO DE CKS'!D39</f>
        <v>44615</v>
      </c>
      <c r="C46" s="23">
        <f>'[1]DETALLADO DE CKS'!C39</f>
        <v>15515830</v>
      </c>
      <c r="D46" s="28" t="str">
        <f>'[1]DETALLADO DE CKS'!B39</f>
        <v>PRODUCTOS QUIMICOS AVANZADOS PROQUIA, SRL</v>
      </c>
      <c r="E46" s="25">
        <v>0</v>
      </c>
      <c r="F46" s="26">
        <f>'[1]DETALLADO DE CKS'!J39</f>
        <v>124460.45999999999</v>
      </c>
      <c r="G46" s="27">
        <f t="shared" si="0"/>
        <v>3740122.6099999994</v>
      </c>
    </row>
    <row r="47" spans="1:7" ht="34.5" customHeight="1" x14ac:dyDescent="0.25">
      <c r="A47" s="29">
        <v>39</v>
      </c>
      <c r="B47" s="22">
        <f>'[1]DETALLADO DE CKS'!D40</f>
        <v>44616</v>
      </c>
      <c r="C47" s="23">
        <f>'[1]DETALLADO DE CKS'!C40</f>
        <v>15532131</v>
      </c>
      <c r="D47" s="28" t="str">
        <f>'[1]DETALLADO DE CKS'!B40</f>
        <v>NOMINA DE COMPENSACION MILITARES</v>
      </c>
      <c r="E47" s="25">
        <v>0</v>
      </c>
      <c r="F47" s="26">
        <f>'[1]DETALLADO DE CKS'!J40</f>
        <v>127000</v>
      </c>
      <c r="G47" s="27">
        <f t="shared" si="0"/>
        <v>3613122.6099999994</v>
      </c>
    </row>
    <row r="48" spans="1:7" ht="34.5" customHeight="1" x14ac:dyDescent="0.25">
      <c r="A48" s="21">
        <v>40</v>
      </c>
      <c r="B48" s="22">
        <f>'[1]DETALLADO DE CKS'!D41</f>
        <v>44616</v>
      </c>
      <c r="C48" s="23">
        <f>'[1]DETALLADO DE CKS'!C41</f>
        <v>15532154</v>
      </c>
      <c r="D48" s="28" t="str">
        <f>'[1]DETALLADO DE CKS'!B41</f>
        <v>NOMINA DE EMPLEADOS CONTRATADOS</v>
      </c>
      <c r="E48" s="25">
        <v>0</v>
      </c>
      <c r="F48" s="26">
        <f>'[1]DETALLADO DE CKS'!J41</f>
        <v>1869709.02</v>
      </c>
      <c r="G48" s="27">
        <f t="shared" si="0"/>
        <v>1743413.5899999994</v>
      </c>
    </row>
    <row r="49" spans="1:13" ht="34.5" customHeight="1" x14ac:dyDescent="0.25">
      <c r="A49" s="21">
        <v>41</v>
      </c>
      <c r="B49" s="22">
        <f>'[1]DETALLADO DE CKS'!D42</f>
        <v>44616</v>
      </c>
      <c r="C49" s="23">
        <f>'[1]DETALLADO DE CKS'!C42</f>
        <v>15532757</v>
      </c>
      <c r="D49" s="28" t="str">
        <f>'[1]DETALLADO DE CKS'!B42</f>
        <v>TESORERIA DE LA SEGURIDAD SOCIAL</v>
      </c>
      <c r="E49" s="25">
        <v>0</v>
      </c>
      <c r="F49" s="26">
        <f>'[1]DETALLADO DE CKS'!J42</f>
        <v>433557.59</v>
      </c>
      <c r="G49" s="27">
        <f t="shared" si="0"/>
        <v>1309855.9999999993</v>
      </c>
    </row>
    <row r="50" spans="1:13" ht="34.5" customHeight="1" x14ac:dyDescent="0.25">
      <c r="A50" s="29">
        <v>42</v>
      </c>
      <c r="B50" s="22">
        <f>'[1]DETALLADO DE CKS'!D43</f>
        <v>44617</v>
      </c>
      <c r="C50" s="23">
        <f>'[1]DETALLADO DE CKS'!C43</f>
        <v>15552540</v>
      </c>
      <c r="D50" s="28" t="str">
        <f>'[1]DETALLADO DE CKS'!B43</f>
        <v>SERVICIOS E INSTALACIONES TECNICAS, SRL</v>
      </c>
      <c r="E50" s="25">
        <v>0</v>
      </c>
      <c r="F50" s="26">
        <f>'[1]DETALLADO DE CKS'!J43</f>
        <v>124140.79999999999</v>
      </c>
      <c r="G50" s="27">
        <f t="shared" si="0"/>
        <v>1185715.1999999993</v>
      </c>
    </row>
    <row r="51" spans="1:13" ht="34.5" customHeight="1" x14ac:dyDescent="0.25">
      <c r="A51" s="21">
        <v>43</v>
      </c>
      <c r="B51" s="22">
        <f>'[1]DETALLADO DE CKS'!D44</f>
        <v>44252</v>
      </c>
      <c r="C51" s="23">
        <f>'[1]DETALLADO DE CKS'!C44</f>
        <v>15552718</v>
      </c>
      <c r="D51" s="28" t="str">
        <f>'[1]DETALLADO DE CKS'!B44</f>
        <v>HOSPITALARIA DIVERSAS, SRL</v>
      </c>
      <c r="E51" s="25">
        <v>0</v>
      </c>
      <c r="F51" s="26">
        <f>'[1]DETALLADO DE CKS'!J44</f>
        <v>497496</v>
      </c>
      <c r="G51" s="27">
        <f t="shared" si="0"/>
        <v>688219.19999999925</v>
      </c>
    </row>
    <row r="52" spans="1:13" ht="34.5" customHeight="1" x14ac:dyDescent="0.25">
      <c r="A52" s="21">
        <v>44</v>
      </c>
      <c r="B52" s="22">
        <f>'[1]DETALLADO DE CKS'!D45</f>
        <v>44620</v>
      </c>
      <c r="C52" s="23">
        <f>'[1]DETALLADO DE CKS'!C45</f>
        <v>15580218</v>
      </c>
      <c r="D52" s="28" t="str">
        <f>'[1]DETALLADO DE CKS'!B45</f>
        <v>AMADO ZORRILLA ALVAREZ</v>
      </c>
      <c r="E52" s="25">
        <v>0</v>
      </c>
      <c r="F52" s="26">
        <f>'[1]DETALLADO DE CKS'!J45</f>
        <v>10000</v>
      </c>
      <c r="G52" s="27">
        <f t="shared" si="0"/>
        <v>678219.19999999925</v>
      </c>
    </row>
    <row r="53" spans="1:13" ht="32.25" customHeight="1" x14ac:dyDescent="0.25">
      <c r="A53" s="21">
        <v>45</v>
      </c>
      <c r="B53" s="22">
        <v>44592</v>
      </c>
      <c r="C53" s="23">
        <v>925862020874</v>
      </c>
      <c r="D53" s="28" t="s">
        <v>15</v>
      </c>
      <c r="E53" s="30">
        <v>0</v>
      </c>
      <c r="F53" s="26">
        <v>18347.66</v>
      </c>
      <c r="G53" s="27">
        <f t="shared" si="0"/>
        <v>659871.53999999922</v>
      </c>
    </row>
    <row r="54" spans="1:13" ht="34.5" customHeight="1" x14ac:dyDescent="0.25">
      <c r="A54" s="29">
        <v>46</v>
      </c>
      <c r="B54" s="22">
        <v>44592</v>
      </c>
      <c r="C54" s="31" t="s">
        <v>16</v>
      </c>
      <c r="D54" s="28" t="s">
        <v>17</v>
      </c>
      <c r="E54" s="30">
        <v>0</v>
      </c>
      <c r="F54" s="26">
        <v>320</v>
      </c>
      <c r="G54" s="27">
        <f t="shared" si="0"/>
        <v>659551.53999999922</v>
      </c>
    </row>
    <row r="55" spans="1:13" ht="32.25" customHeight="1" x14ac:dyDescent="0.25">
      <c r="A55" s="21">
        <v>47</v>
      </c>
      <c r="B55" s="22">
        <v>44592</v>
      </c>
      <c r="C55" s="23">
        <v>9990002</v>
      </c>
      <c r="D55" s="28" t="s">
        <v>18</v>
      </c>
      <c r="E55" s="30">
        <v>0</v>
      </c>
      <c r="F55" s="26">
        <v>175</v>
      </c>
      <c r="G55" s="27">
        <f t="shared" si="0"/>
        <v>659376.53999999922</v>
      </c>
    </row>
    <row r="56" spans="1:13" ht="34.5" customHeight="1" x14ac:dyDescent="0.25">
      <c r="A56" s="32"/>
      <c r="B56" s="33"/>
      <c r="C56" s="34"/>
      <c r="D56" s="35" t="s">
        <v>19</v>
      </c>
      <c r="E56" s="36">
        <f>SUM(E10:E55)</f>
        <v>6155988.4699999997</v>
      </c>
      <c r="F56" s="36">
        <f>SUM(F10:F55)</f>
        <v>13612414.32</v>
      </c>
      <c r="G56" s="37">
        <f>G55</f>
        <v>659376.53999999922</v>
      </c>
      <c r="H56" s="2"/>
      <c r="I56" s="2"/>
      <c r="J56" s="2"/>
      <c r="K56" s="2"/>
      <c r="L56" s="2"/>
      <c r="M56" s="2"/>
    </row>
    <row r="57" spans="1:13" ht="34.5" customHeight="1" x14ac:dyDescent="0.25">
      <c r="A57" s="32"/>
      <c r="B57" s="33"/>
      <c r="C57" s="34"/>
      <c r="D57" s="35"/>
      <c r="E57" s="36"/>
      <c r="F57" s="36"/>
      <c r="G57" s="36"/>
      <c r="H57" s="2"/>
      <c r="I57" s="2"/>
      <c r="J57" s="2"/>
      <c r="K57" s="2"/>
      <c r="L57" s="2"/>
      <c r="M57" s="2"/>
    </row>
    <row r="58" spans="1:13" ht="34.5" customHeight="1" x14ac:dyDescent="0.25">
      <c r="A58" s="32"/>
      <c r="B58" s="33"/>
      <c r="C58" s="34"/>
      <c r="D58" s="35"/>
      <c r="E58" s="36"/>
      <c r="F58" s="36"/>
      <c r="G58" s="36"/>
      <c r="H58" s="2"/>
      <c r="I58" s="2"/>
      <c r="J58" s="2"/>
      <c r="K58" s="2"/>
      <c r="L58" s="2"/>
      <c r="M58" s="2"/>
    </row>
    <row r="59" spans="1:13" ht="16.5" customHeight="1" x14ac:dyDescent="0.2">
      <c r="C59" s="38"/>
      <c r="D59" s="39"/>
      <c r="E59" s="40"/>
      <c r="F59" s="41"/>
      <c r="G59" s="42"/>
      <c r="H59" s="2"/>
      <c r="I59" s="2"/>
      <c r="J59" s="2"/>
      <c r="K59" s="2"/>
      <c r="L59" s="2"/>
      <c r="M59" s="2"/>
    </row>
    <row r="60" spans="1:13" ht="15.75" x14ac:dyDescent="0.25">
      <c r="A60"/>
      <c r="B60" s="60" t="s">
        <v>20</v>
      </c>
      <c r="C60" s="60"/>
      <c r="D60" s="43"/>
      <c r="E60" s="60" t="s">
        <v>21</v>
      </c>
      <c r="F60" s="60"/>
      <c r="G60" s="60"/>
    </row>
    <row r="61" spans="1:13" ht="15.75" x14ac:dyDescent="0.2">
      <c r="A61"/>
      <c r="B61" s="61" t="s">
        <v>22</v>
      </c>
      <c r="C61" s="61"/>
      <c r="D61" s="44"/>
      <c r="E61" s="61" t="s">
        <v>23</v>
      </c>
      <c r="F61" s="61"/>
      <c r="G61" s="61"/>
    </row>
    <row r="62" spans="1:13" ht="30" customHeight="1" x14ac:dyDescent="0.2">
      <c r="A62"/>
      <c r="B62" s="45"/>
      <c r="C62" s="45"/>
      <c r="D62" s="46"/>
      <c r="E62" s="47"/>
      <c r="F62" s="48"/>
      <c r="G62" s="45"/>
      <c r="H62" s="2"/>
      <c r="I62" s="2"/>
      <c r="J62" s="2"/>
      <c r="K62" s="2"/>
      <c r="L62" s="2"/>
      <c r="M62" s="2"/>
    </row>
    <row r="63" spans="1:13" ht="30" customHeight="1" x14ac:dyDescent="0.2">
      <c r="A63"/>
      <c r="B63" s="45"/>
      <c r="C63" s="45"/>
      <c r="D63" s="46"/>
      <c r="E63" s="47"/>
      <c r="F63" s="48"/>
      <c r="G63" s="45"/>
      <c r="H63" s="2"/>
      <c r="I63" s="2"/>
      <c r="J63" s="2"/>
      <c r="K63" s="2"/>
      <c r="L63" s="2"/>
      <c r="M63" s="2"/>
    </row>
    <row r="64" spans="1:13" ht="30" customHeight="1" x14ac:dyDescent="0.2">
      <c r="A64"/>
      <c r="B64" s="45"/>
      <c r="C64" s="45"/>
      <c r="D64" s="46"/>
      <c r="E64" s="47"/>
      <c r="F64" s="48"/>
      <c r="G64" s="45"/>
      <c r="H64" s="2"/>
      <c r="I64" s="2"/>
      <c r="J64" s="2"/>
      <c r="K64" s="2"/>
      <c r="L64" s="2"/>
      <c r="M64" s="2"/>
    </row>
    <row r="65" spans="1:13" ht="30" customHeight="1" x14ac:dyDescent="0.2">
      <c r="A65"/>
      <c r="B65" s="45"/>
      <c r="C65" s="45"/>
      <c r="D65" s="46"/>
      <c r="E65" s="47"/>
      <c r="F65" s="48"/>
      <c r="G65" s="45"/>
      <c r="H65" s="2"/>
      <c r="I65" s="2"/>
      <c r="J65" s="2"/>
      <c r="K65" s="2"/>
      <c r="L65" s="2"/>
      <c r="M65" s="2"/>
    </row>
    <row r="66" spans="1:13" ht="28.15" customHeight="1" x14ac:dyDescent="0.2">
      <c r="A66"/>
      <c r="B66" s="45"/>
      <c r="C66" s="45"/>
      <c r="D66" s="46"/>
      <c r="E66" s="47"/>
      <c r="F66" s="48"/>
      <c r="G66" s="45"/>
      <c r="H66" s="2"/>
      <c r="I66" s="2"/>
      <c r="J66" s="2"/>
      <c r="K66" s="2"/>
      <c r="L66" s="2"/>
      <c r="M66" s="2"/>
    </row>
    <row r="67" spans="1:13" ht="28.15" customHeight="1" x14ac:dyDescent="0.2">
      <c r="A67"/>
      <c r="B67" s="45"/>
      <c r="C67" s="45"/>
      <c r="D67" s="46"/>
      <c r="E67" s="47"/>
      <c r="F67" s="48"/>
      <c r="G67" s="45"/>
      <c r="H67" s="2"/>
      <c r="I67" s="2"/>
      <c r="J67" s="2"/>
      <c r="K67" s="2"/>
      <c r="L67" s="2"/>
      <c r="M67" s="2"/>
    </row>
    <row r="68" spans="1:13" ht="15" x14ac:dyDescent="0.2">
      <c r="A68"/>
      <c r="B68" s="45"/>
      <c r="C68" s="45"/>
      <c r="D68" s="46"/>
      <c r="E68" s="47"/>
      <c r="F68" s="48"/>
      <c r="G68" s="45"/>
      <c r="H68" s="2"/>
      <c r="I68" s="2"/>
      <c r="J68" s="2"/>
      <c r="K68" s="2"/>
      <c r="L68" s="2"/>
      <c r="M68" s="2"/>
    </row>
    <row r="69" spans="1:13" ht="15" x14ac:dyDescent="0.2">
      <c r="A69"/>
      <c r="B69" s="45"/>
      <c r="C69" s="45"/>
      <c r="D69" s="46"/>
      <c r="E69" s="47"/>
      <c r="F69" s="48"/>
      <c r="G69" s="45"/>
    </row>
  </sheetData>
  <mergeCells count="11">
    <mergeCell ref="B7:F7"/>
    <mergeCell ref="B60:C60"/>
    <mergeCell ref="E60:G60"/>
    <mergeCell ref="B61:C61"/>
    <mergeCell ref="E61:G61"/>
    <mergeCell ref="A5:D5"/>
    <mergeCell ref="E5:G5"/>
    <mergeCell ref="B1:G1"/>
    <mergeCell ref="B2:G2"/>
    <mergeCell ref="D3:F3"/>
    <mergeCell ref="B4:G4"/>
  </mergeCells>
  <printOptions horizontalCentered="1"/>
  <pageMargins left="0.47244094488188981" right="0.23622047244094491" top="0.35" bottom="0.43307086614173229" header="0.19685039370078741" footer="0.31496062992125984"/>
  <pageSetup scale="80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2022-03-24T18:28:11Z</cp:lastPrinted>
  <dcterms:created xsi:type="dcterms:W3CDTF">2022-03-24T17:56:08Z</dcterms:created>
  <dcterms:modified xsi:type="dcterms:W3CDTF">2022-03-24T18:31:00Z</dcterms:modified>
</cp:coreProperties>
</file>