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BANCO'!$A$1:$G$59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51" i="1" l="1"/>
  <c r="F47" i="1"/>
  <c r="D47" i="1"/>
  <c r="C47" i="1"/>
  <c r="B47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F51" i="1" s="1"/>
  <c r="D11" i="1"/>
  <c r="C11" i="1"/>
  <c r="B11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</calcChain>
</file>

<file path=xl/sharedStrings.xml><?xml version="1.0" encoding="utf-8"?>
<sst xmlns="http://schemas.openxmlformats.org/spreadsheetml/2006/main" count="31" uniqueCount="29">
  <si>
    <t>SERVICIO REGIONAL DE SALUD</t>
  </si>
  <si>
    <t>RELACION DE INGRESOS Y EGRESOS VENTA DE SERVICIOS MES DE JUNIO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</si>
  <si>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</si>
  <si>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</si>
  <si>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</si>
  <si>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</si>
  <si>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</si>
  <si>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</si>
  <si>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</si>
  <si>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</si>
  <si>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</si>
  <si>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</si>
  <si>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</si>
  <si>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</si>
  <si>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</si>
  <si>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</si>
  <si>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REEMBOLSO POR ERROR EN TRANSFERENCIA (SUPRODI)</t>
  </si>
  <si>
    <t>930947831779/931205923733</t>
  </si>
  <si>
    <t>CARGO POR EL 0.15% EN EL MES DE JUNIO 2023</t>
  </si>
  <si>
    <t>830948074594/831108857434</t>
  </si>
  <si>
    <t>CARGO POR COMISION PAGO DGII, NETBANKING Y COMISION TSS EN EL MES DE JUNIO 2023</t>
  </si>
  <si>
    <t>CARGO POR COMISION DE MANEJO DE CUENTA EN EL MES DE JUNIO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</si>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</sst>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7" applyNumberFormat="0" applyAlignment="0" applyProtection="0"/>
    <xf numFmtId="0" fontId="18" fillId="19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7" applyNumberFormat="0" applyAlignment="0" applyProtection="0"/>
    <xf numFmtId="165" fontId="2" fillId="0" borderId="0" applyFont="0" applyFill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4" fillId="1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0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</cellStyleXfs>
  <cellXfs count="73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1" fontId="31" fillId="2" borderId="0" xfId="0" applyNumberFormat="1" applyFont="1" applyFill="1" applyBorder="1" applyAlignment="1">
      <alignment horizontal="center" wrapText="1"/>
    </xf>
    <xf numFmtId="4" fontId="31" fillId="2" borderId="0" xfId="0" applyNumberFormat="1" applyFont="1" applyFill="1" applyBorder="1" applyAlignment="1">
      <alignment wrapText="1"/>
    </xf>
    <xf numFmtId="4" fontId="32" fillId="2" borderId="0" xfId="0" applyNumberFormat="1" applyFont="1" applyFill="1" applyBorder="1" applyAlignment="1">
      <alignment horizontal="right"/>
    </xf>
    <xf numFmtId="0" fontId="30" fillId="0" borderId="0" xfId="0" applyNumberFormat="1" applyFont="1"/>
    <xf numFmtId="0" fontId="30" fillId="0" borderId="0" xfId="0" applyFont="1"/>
    <xf numFmtId="0" fontId="30" fillId="2" borderId="0" xfId="0" applyFont="1" applyFill="1"/>
    <xf numFmtId="0" fontId="33" fillId="2" borderId="0" xfId="0" applyNumberFormat="1" applyFont="1" applyFill="1" applyBorder="1" applyAlignment="1">
      <alignment horizontal="left"/>
    </xf>
    <xf numFmtId="4" fontId="30" fillId="0" borderId="0" xfId="0" applyNumberFormat="1" applyFont="1" applyAlignment="1">
      <alignment horizontal="right"/>
    </xf>
    <xf numFmtId="4" fontId="30" fillId="2" borderId="0" xfId="0" applyNumberFormat="1" applyFont="1" applyFill="1"/>
    <xf numFmtId="4" fontId="30" fillId="0" borderId="0" xfId="0" applyNumberFormat="1" applyFont="1"/>
    <xf numFmtId="0" fontId="34" fillId="0" borderId="0" xfId="1" applyFont="1" applyBorder="1" applyAlignment="1">
      <alignment horizontal="center" vertical="top" wrapText="1"/>
    </xf>
    <xf numFmtId="0" fontId="34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%20de%20adomis/ESCRITORIO%20MINORKA/MINORKA%20PAULINO/RELACION%20VENTA%20DE%20SERVICIOS/RELACION%20DE%20CHEQUES%20-%20VENTA%20DE%20SERVICIOS%20Y%20OTROS%20INGRESOS-%20JUNI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MINI FERRETERIA INVI-MOSA, SRL</v>
          </cell>
          <cell r="C7">
            <v>24182356</v>
          </cell>
          <cell r="D7">
            <v>45083</v>
          </cell>
          <cell r="K7">
            <v>69000.63</v>
          </cell>
        </row>
        <row r="8">
          <cell r="B8" t="str">
            <v>SERFVELECT GROUP, SRL</v>
          </cell>
          <cell r="C8">
            <v>24182666</v>
          </cell>
          <cell r="D8">
            <v>45083</v>
          </cell>
          <cell r="K8">
            <v>176490.9</v>
          </cell>
        </row>
        <row r="9">
          <cell r="B9" t="str">
            <v>AIR LIQUIDE DOMINICANA, S.A.S</v>
          </cell>
          <cell r="C9">
            <v>24182829</v>
          </cell>
          <cell r="D9">
            <v>45083</v>
          </cell>
          <cell r="K9">
            <v>846897.69000000006</v>
          </cell>
        </row>
        <row r="10">
          <cell r="B10" t="str">
            <v>BIO NUCLEAR, S.A.</v>
          </cell>
          <cell r="C10">
            <v>24184616</v>
          </cell>
          <cell r="D10">
            <v>45083</v>
          </cell>
          <cell r="K10">
            <v>225960</v>
          </cell>
        </row>
        <row r="11">
          <cell r="B11" t="str">
            <v>AGUA CRISTAL, S.A.</v>
          </cell>
          <cell r="C11">
            <v>24185800</v>
          </cell>
          <cell r="D11">
            <v>45083</v>
          </cell>
          <cell r="K11">
            <v>116417.75</v>
          </cell>
        </row>
        <row r="12">
          <cell r="B12" t="str">
            <v>ALEIDA MORENO</v>
          </cell>
          <cell r="C12">
            <v>24184354</v>
          </cell>
          <cell r="D12">
            <v>45083</v>
          </cell>
          <cell r="K12">
            <v>2500</v>
          </cell>
        </row>
        <row r="13">
          <cell r="B13" t="str">
            <v xml:space="preserve">COLECTOR DE IMPUESTOS INTERNOS </v>
          </cell>
          <cell r="C13">
            <v>24182982</v>
          </cell>
          <cell r="D13">
            <v>45083</v>
          </cell>
          <cell r="K13">
            <v>537897.26</v>
          </cell>
        </row>
        <row r="14">
          <cell r="B14" t="str">
            <v>SERVICIOS GRAFICOS BETILIO ROMANO, SRL</v>
          </cell>
          <cell r="C14">
            <v>24234734</v>
          </cell>
          <cell r="D14">
            <v>45086</v>
          </cell>
          <cell r="K14">
            <v>236452.5</v>
          </cell>
        </row>
        <row r="15">
          <cell r="B15" t="str">
            <v>ESDRAS EMMANUEL MADERA CRUZ</v>
          </cell>
          <cell r="C15">
            <v>24235191</v>
          </cell>
          <cell r="D15">
            <v>45086</v>
          </cell>
          <cell r="K15">
            <v>4263.96</v>
          </cell>
        </row>
        <row r="16">
          <cell r="B16" t="str">
            <v>JOSE LUIS GUZMAN FATEOL</v>
          </cell>
          <cell r="C16">
            <v>24234896</v>
          </cell>
          <cell r="D16">
            <v>45086</v>
          </cell>
          <cell r="K16">
            <v>30000</v>
          </cell>
        </row>
        <row r="17">
          <cell r="B17" t="str">
            <v>SERVICIOS HOSPITALARIOS R Y L, SRL</v>
          </cell>
          <cell r="C17">
            <v>24302802</v>
          </cell>
          <cell r="D17">
            <v>45090</v>
          </cell>
          <cell r="K17">
            <v>388677.4</v>
          </cell>
        </row>
        <row r="18">
          <cell r="B18" t="str">
            <v>KELNET COMPUTER, SRL</v>
          </cell>
          <cell r="C18">
            <v>24302928</v>
          </cell>
          <cell r="D18">
            <v>45090</v>
          </cell>
          <cell r="K18">
            <v>51936.33</v>
          </cell>
        </row>
        <row r="19">
          <cell r="B19" t="str">
            <v>DYLAN DOMINICANA, SRL</v>
          </cell>
          <cell r="C19">
            <v>24303016</v>
          </cell>
          <cell r="D19">
            <v>45090</v>
          </cell>
          <cell r="K19">
            <v>32300</v>
          </cell>
        </row>
        <row r="20">
          <cell r="B20" t="str">
            <v>GRUPO FARMACEUTICO CAR M, SRL</v>
          </cell>
          <cell r="C20">
            <v>24303103</v>
          </cell>
          <cell r="D20">
            <v>45090</v>
          </cell>
          <cell r="K20">
            <v>581255</v>
          </cell>
        </row>
        <row r="21">
          <cell r="B21" t="str">
            <v xml:space="preserve">COLECTOR DE IMPUESTOS INTERNOS </v>
          </cell>
          <cell r="C21">
            <v>24303184</v>
          </cell>
          <cell r="D21">
            <v>45090</v>
          </cell>
          <cell r="K21">
            <v>442.65</v>
          </cell>
        </row>
        <row r="22">
          <cell r="B22" t="str">
            <v>CARLOS MIGUEL MEJIA PAULA</v>
          </cell>
          <cell r="C22">
            <v>24359538</v>
          </cell>
          <cell r="D22">
            <v>45092</v>
          </cell>
          <cell r="K22">
            <v>13382.56</v>
          </cell>
        </row>
        <row r="23">
          <cell r="B23" t="str">
            <v>CESAR DE JESUS SANCHEZ DELGADO</v>
          </cell>
          <cell r="C23">
            <v>24394388</v>
          </cell>
          <cell r="D23">
            <v>45093</v>
          </cell>
          <cell r="K23">
            <v>77526.53</v>
          </cell>
        </row>
        <row r="24">
          <cell r="B24" t="str">
            <v xml:space="preserve">COLECTOR DE IMPUESTOS INTERNOS </v>
          </cell>
          <cell r="C24">
            <v>24467443</v>
          </cell>
          <cell r="D24">
            <v>45097</v>
          </cell>
          <cell r="K24">
            <v>71998.740000000005</v>
          </cell>
        </row>
        <row r="25">
          <cell r="B25" t="str">
            <v xml:space="preserve">KAROL SUZANA ACOSTA HERASME </v>
          </cell>
          <cell r="C25">
            <v>1537</v>
          </cell>
          <cell r="D25">
            <v>45078</v>
          </cell>
          <cell r="K25">
            <v>0</v>
          </cell>
        </row>
        <row r="26">
          <cell r="B26" t="str">
            <v xml:space="preserve">KAROL SUZANA ACOSTA HERASME </v>
          </cell>
          <cell r="C26">
            <v>1538</v>
          </cell>
          <cell r="D26">
            <v>45078</v>
          </cell>
          <cell r="K26">
            <v>0</v>
          </cell>
        </row>
        <row r="27">
          <cell r="B27" t="str">
            <v xml:space="preserve">KAROL SUZANA ACOSTA HERASME </v>
          </cell>
          <cell r="C27">
            <v>1539</v>
          </cell>
          <cell r="D27">
            <v>45078</v>
          </cell>
          <cell r="K27">
            <v>15189.53</v>
          </cell>
        </row>
        <row r="28">
          <cell r="B28" t="str">
            <v xml:space="preserve">COLECTOR DE IMPUESTOS INTERNOS </v>
          </cell>
          <cell r="C28">
            <v>24487306</v>
          </cell>
          <cell r="D28">
            <v>45098</v>
          </cell>
          <cell r="K28">
            <v>14485.39</v>
          </cell>
        </row>
        <row r="29">
          <cell r="B29" t="str">
            <v xml:space="preserve">NOMINA DE COMPENSACION MILITARES </v>
          </cell>
          <cell r="C29">
            <v>24513971</v>
          </cell>
          <cell r="D29">
            <v>45099</v>
          </cell>
          <cell r="K29">
            <v>137000</v>
          </cell>
        </row>
        <row r="30">
          <cell r="B30" t="str">
            <v xml:space="preserve">NOMINA DE EMPLEADOS CONTRATADOS </v>
          </cell>
          <cell r="C30">
            <v>24514999</v>
          </cell>
          <cell r="D30">
            <v>45099</v>
          </cell>
          <cell r="K30">
            <v>1299922.4300000002</v>
          </cell>
        </row>
        <row r="31">
          <cell r="B31" t="str">
            <v>RAMISOL, SRL</v>
          </cell>
          <cell r="C31">
            <v>24513704</v>
          </cell>
          <cell r="D31">
            <v>45099</v>
          </cell>
          <cell r="K31">
            <v>759958.2</v>
          </cell>
        </row>
        <row r="32">
          <cell r="B32" t="str">
            <v>RAFAEL SARANTE PERDOMO</v>
          </cell>
          <cell r="C32">
            <v>24515198</v>
          </cell>
          <cell r="D32">
            <v>45099</v>
          </cell>
          <cell r="K32">
            <v>408408.86000000004</v>
          </cell>
        </row>
        <row r="33">
          <cell r="B33" t="str">
            <v>TESORERIA DE LA SEGURIDAD SOCIAL</v>
          </cell>
          <cell r="C33">
            <v>24580373</v>
          </cell>
          <cell r="D33">
            <v>45103</v>
          </cell>
          <cell r="K33">
            <v>301702.57</v>
          </cell>
        </row>
        <row r="34">
          <cell r="B34" t="str">
            <v>SERVICIOS E INSTALACIONES TECNICAS, SRL</v>
          </cell>
          <cell r="C34">
            <v>24596193</v>
          </cell>
          <cell r="D34">
            <v>45104</v>
          </cell>
          <cell r="K34">
            <v>64560</v>
          </cell>
        </row>
        <row r="35">
          <cell r="B35" t="str">
            <v>JARDIN ILUCIONES, SRL</v>
          </cell>
          <cell r="C35">
            <v>24644865</v>
          </cell>
          <cell r="D35">
            <v>45106</v>
          </cell>
          <cell r="K35">
            <v>37318.25</v>
          </cell>
        </row>
        <row r="36">
          <cell r="B36" t="str">
            <v>ORTHO BONE DOMINICANA, SRL</v>
          </cell>
          <cell r="C36">
            <v>24645134</v>
          </cell>
          <cell r="D36">
            <v>45106</v>
          </cell>
          <cell r="K36">
            <v>650880</v>
          </cell>
        </row>
        <row r="37">
          <cell r="B37" t="str">
            <v>CIANO GOURMET, SRL</v>
          </cell>
          <cell r="C37">
            <v>24645377</v>
          </cell>
          <cell r="D37">
            <v>45106</v>
          </cell>
          <cell r="K37">
            <v>55545.15</v>
          </cell>
        </row>
        <row r="38">
          <cell r="B38" t="str">
            <v>ROOM 360, SRL</v>
          </cell>
          <cell r="C38">
            <v>24645498</v>
          </cell>
          <cell r="D38">
            <v>45106</v>
          </cell>
          <cell r="K38">
            <v>18736.530000000002</v>
          </cell>
        </row>
        <row r="39">
          <cell r="B39" t="str">
            <v>PROLABFAI, SRL</v>
          </cell>
          <cell r="C39">
            <v>24645594</v>
          </cell>
          <cell r="D39">
            <v>45106</v>
          </cell>
          <cell r="K39">
            <v>54748.5</v>
          </cell>
        </row>
        <row r="40">
          <cell r="B40" t="str">
            <v>WINDTELECOM, S.A.</v>
          </cell>
          <cell r="C40">
            <v>24683829</v>
          </cell>
          <cell r="D40">
            <v>45107</v>
          </cell>
          <cell r="K40">
            <v>69135.62</v>
          </cell>
        </row>
        <row r="41">
          <cell r="B41" t="str">
            <v>SUPLIDORES DE PRODUCTOS DIVERSOS SUPRODI, SRL</v>
          </cell>
          <cell r="C41">
            <v>24685166</v>
          </cell>
          <cell r="D41">
            <v>45107</v>
          </cell>
          <cell r="K41">
            <v>719353.32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7"/>
  <sheetViews>
    <sheetView tabSelected="1" topLeftCell="A49" zoomScale="85" zoomScaleNormal="85" zoomScalePageLayoutView="80" workbookViewId="0">
      <selection activeCell="A55" sqref="A55:G56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8" customWidth="1"/>
    <col min="5" max="5" width="21.140625" style="49" customWidth="1"/>
    <col min="6" max="6" width="20.42578125" style="41" customWidth="1"/>
    <col min="7" max="7" width="22.140625" customWidth="1"/>
  </cols>
  <sheetData>
    <row r="1" spans="1:13" ht="30.75" customHeight="1" x14ac:dyDescent="0.35">
      <c r="B1" s="53" t="s">
        <v>0</v>
      </c>
      <c r="C1" s="53"/>
      <c r="D1" s="53"/>
      <c r="E1" s="53"/>
      <c r="F1" s="53"/>
      <c r="G1" s="53"/>
      <c r="H1" s="2"/>
      <c r="I1" s="2"/>
      <c r="L1" s="3"/>
      <c r="M1" s="3"/>
    </row>
    <row r="2" spans="1:13" ht="27" customHeight="1" x14ac:dyDescent="0.2">
      <c r="B2" s="54" t="s">
        <v>1</v>
      </c>
      <c r="C2" s="54"/>
      <c r="D2" s="54"/>
      <c r="E2" s="54"/>
      <c r="F2" s="54"/>
      <c r="G2" s="54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5"/>
      <c r="E3" s="55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6" t="s">
        <v>4</v>
      </c>
      <c r="E4" s="56"/>
      <c r="F4" s="56"/>
      <c r="G4" s="9"/>
      <c r="H4" s="3"/>
      <c r="I4" s="3"/>
      <c r="J4" s="3"/>
    </row>
    <row r="5" spans="1:13" ht="28.5" customHeight="1" x14ac:dyDescent="0.35">
      <c r="A5" s="53" t="s">
        <v>5</v>
      </c>
      <c r="B5" s="53"/>
      <c r="C5" s="53"/>
      <c r="D5" s="53"/>
      <c r="E5" s="57" t="s">
        <v>6</v>
      </c>
      <c r="F5" s="57"/>
      <c r="G5" s="58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4.75" customHeight="1" x14ac:dyDescent="0.25">
      <c r="A7" s="16"/>
      <c r="B7" s="50" t="s">
        <v>7</v>
      </c>
      <c r="C7" s="50"/>
      <c r="D7" s="50"/>
      <c r="E7" s="50"/>
      <c r="F7" s="50"/>
      <c r="G7" s="17">
        <v>16370486.02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6.75" customHeight="1" x14ac:dyDescent="0.25">
      <c r="A9" s="24">
        <v>1</v>
      </c>
      <c r="B9" s="25">
        <v>45079</v>
      </c>
      <c r="C9" s="26">
        <v>4524000000016</v>
      </c>
      <c r="D9" s="27" t="s">
        <v>15</v>
      </c>
      <c r="E9" s="28">
        <v>4000000</v>
      </c>
      <c r="F9" s="29">
        <v>0</v>
      </c>
      <c r="G9" s="30">
        <f>G7+E9-F9</f>
        <v>20370486.02</v>
      </c>
    </row>
    <row r="10" spans="1:13" ht="27.75" customHeight="1" x14ac:dyDescent="0.25">
      <c r="A10" s="24">
        <v>2</v>
      </c>
      <c r="B10" s="25">
        <v>45082</v>
      </c>
      <c r="C10" s="26">
        <v>30938386637</v>
      </c>
      <c r="D10" s="27" t="s">
        <v>16</v>
      </c>
      <c r="E10" s="28">
        <v>40000</v>
      </c>
      <c r="F10" s="29">
        <v>0</v>
      </c>
      <c r="G10" s="30">
        <f>G9+E10-F10</f>
        <v>20410486.02</v>
      </c>
    </row>
    <row r="11" spans="1:13" ht="27.75" customHeight="1" x14ac:dyDescent="0.25">
      <c r="A11" s="24">
        <v>3</v>
      </c>
      <c r="B11" s="25">
        <f>'[1]DETALLADO DE CKS'!D7</f>
        <v>45083</v>
      </c>
      <c r="C11" s="31">
        <f>'[1]DETALLADO DE CKS'!C7</f>
        <v>24182356</v>
      </c>
      <c r="D11" s="32" t="str">
        <f>'[1]DETALLADO DE CKS'!B7</f>
        <v>MINI FERRETERIA INVI-MOSA, SRL</v>
      </c>
      <c r="E11" s="28">
        <v>0</v>
      </c>
      <c r="F11" s="29">
        <f>'[1]DETALLADO DE CKS'!K7</f>
        <v>69000.63</v>
      </c>
      <c r="G11" s="30">
        <f t="shared" ref="G11:G50" si="0">G10+E11-F11</f>
        <v>20341485.390000001</v>
      </c>
    </row>
    <row r="12" spans="1:13" ht="27.75" customHeight="1" x14ac:dyDescent="0.25">
      <c r="A12" s="24">
        <v>4</v>
      </c>
      <c r="B12" s="25">
        <f>'[1]DETALLADO DE CKS'!D8</f>
        <v>45083</v>
      </c>
      <c r="C12" s="31">
        <f>'[1]DETALLADO DE CKS'!C8</f>
        <v>24182666</v>
      </c>
      <c r="D12" s="32" t="str">
        <f>'[1]DETALLADO DE CKS'!B8</f>
        <v>SERFVELECT GROUP, SRL</v>
      </c>
      <c r="E12" s="28">
        <v>0</v>
      </c>
      <c r="F12" s="29">
        <f>'[1]DETALLADO DE CKS'!K8</f>
        <v>176490.9</v>
      </c>
      <c r="G12" s="30">
        <f t="shared" si="0"/>
        <v>20164994.490000002</v>
      </c>
    </row>
    <row r="13" spans="1:13" ht="27.75" customHeight="1" x14ac:dyDescent="0.25">
      <c r="A13" s="24">
        <v>5</v>
      </c>
      <c r="B13" s="25">
        <f>'[1]DETALLADO DE CKS'!D9</f>
        <v>45083</v>
      </c>
      <c r="C13" s="31">
        <f>'[1]DETALLADO DE CKS'!C9</f>
        <v>24182829</v>
      </c>
      <c r="D13" s="32" t="str">
        <f>'[1]DETALLADO DE CKS'!B9</f>
        <v>AIR LIQUIDE DOMINICANA, S.A.S</v>
      </c>
      <c r="E13" s="28">
        <v>0</v>
      </c>
      <c r="F13" s="29">
        <f>'[1]DETALLADO DE CKS'!K9</f>
        <v>846897.69000000006</v>
      </c>
      <c r="G13" s="30">
        <f t="shared" si="0"/>
        <v>19318096.800000001</v>
      </c>
    </row>
    <row r="14" spans="1:13" ht="27.75" customHeight="1" x14ac:dyDescent="0.25">
      <c r="A14" s="24">
        <v>6</v>
      </c>
      <c r="B14" s="25">
        <f>'[1]DETALLADO DE CKS'!D10</f>
        <v>45083</v>
      </c>
      <c r="C14" s="31">
        <f>'[1]DETALLADO DE CKS'!C10</f>
        <v>24184616</v>
      </c>
      <c r="D14" s="32" t="str">
        <f>'[1]DETALLADO DE CKS'!B10</f>
        <v>BIO NUCLEAR, S.A.</v>
      </c>
      <c r="E14" s="28">
        <v>0</v>
      </c>
      <c r="F14" s="29">
        <f>'[1]DETALLADO DE CKS'!K10</f>
        <v>225960</v>
      </c>
      <c r="G14" s="30">
        <f t="shared" si="0"/>
        <v>19092136.800000001</v>
      </c>
    </row>
    <row r="15" spans="1:13" ht="27.75" customHeight="1" x14ac:dyDescent="0.25">
      <c r="A15" s="24">
        <v>7</v>
      </c>
      <c r="B15" s="25">
        <f>'[1]DETALLADO DE CKS'!D11</f>
        <v>45083</v>
      </c>
      <c r="C15" s="31">
        <f>'[1]DETALLADO DE CKS'!C11</f>
        <v>24185800</v>
      </c>
      <c r="D15" s="32" t="str">
        <f>'[1]DETALLADO DE CKS'!B11</f>
        <v>AGUA CRISTAL, S.A.</v>
      </c>
      <c r="E15" s="28">
        <v>0</v>
      </c>
      <c r="F15" s="29">
        <f>'[1]DETALLADO DE CKS'!K11</f>
        <v>116417.75</v>
      </c>
      <c r="G15" s="30">
        <f t="shared" si="0"/>
        <v>18975719.050000001</v>
      </c>
    </row>
    <row r="16" spans="1:13" ht="27.75" customHeight="1" x14ac:dyDescent="0.25">
      <c r="A16" s="24">
        <v>8</v>
      </c>
      <c r="B16" s="25">
        <f>'[1]DETALLADO DE CKS'!D12</f>
        <v>45083</v>
      </c>
      <c r="C16" s="31">
        <f>'[1]DETALLADO DE CKS'!C12</f>
        <v>24184354</v>
      </c>
      <c r="D16" s="32" t="str">
        <f>'[1]DETALLADO DE CKS'!B12</f>
        <v>ALEIDA MORENO</v>
      </c>
      <c r="E16" s="28">
        <v>0</v>
      </c>
      <c r="F16" s="29">
        <f>'[1]DETALLADO DE CKS'!K12</f>
        <v>2500</v>
      </c>
      <c r="G16" s="30">
        <f t="shared" si="0"/>
        <v>18973219.050000001</v>
      </c>
    </row>
    <row r="17" spans="1:7" ht="27.75" customHeight="1" x14ac:dyDescent="0.25">
      <c r="A17" s="24">
        <v>9</v>
      </c>
      <c r="B17" s="25">
        <f>'[1]DETALLADO DE CKS'!D13</f>
        <v>45083</v>
      </c>
      <c r="C17" s="31">
        <f>'[1]DETALLADO DE CKS'!C13</f>
        <v>24182982</v>
      </c>
      <c r="D17" s="32" t="str">
        <f>'[1]DETALLADO DE CKS'!B13</f>
        <v xml:space="preserve">COLECTOR DE IMPUESTOS INTERNOS </v>
      </c>
      <c r="E17" s="28">
        <v>0</v>
      </c>
      <c r="F17" s="29">
        <f>'[1]DETALLADO DE CKS'!K13</f>
        <v>537897.26</v>
      </c>
      <c r="G17" s="30">
        <f t="shared" si="0"/>
        <v>18435321.789999999</v>
      </c>
    </row>
    <row r="18" spans="1:7" ht="27.75" customHeight="1" x14ac:dyDescent="0.25">
      <c r="A18" s="24">
        <v>10</v>
      </c>
      <c r="B18" s="25">
        <f>'[1]DETALLADO DE CKS'!D14</f>
        <v>45086</v>
      </c>
      <c r="C18" s="31">
        <f>'[1]DETALLADO DE CKS'!C14</f>
        <v>24234734</v>
      </c>
      <c r="D18" s="32" t="str">
        <f>'[1]DETALLADO DE CKS'!B14</f>
        <v>SERVICIOS GRAFICOS BETILIO ROMANO, SRL</v>
      </c>
      <c r="E18" s="28">
        <v>0</v>
      </c>
      <c r="F18" s="29">
        <f>'[1]DETALLADO DE CKS'!K14</f>
        <v>236452.5</v>
      </c>
      <c r="G18" s="30">
        <f t="shared" si="0"/>
        <v>18198869.289999999</v>
      </c>
    </row>
    <row r="19" spans="1:7" ht="27.75" customHeight="1" x14ac:dyDescent="0.25">
      <c r="A19" s="24">
        <v>11</v>
      </c>
      <c r="B19" s="25">
        <f>'[1]DETALLADO DE CKS'!D15</f>
        <v>45086</v>
      </c>
      <c r="C19" s="31">
        <f>'[1]DETALLADO DE CKS'!C15</f>
        <v>24235191</v>
      </c>
      <c r="D19" s="32" t="str">
        <f>'[1]DETALLADO DE CKS'!B15</f>
        <v>ESDRAS EMMANUEL MADERA CRUZ</v>
      </c>
      <c r="E19" s="28">
        <v>0</v>
      </c>
      <c r="F19" s="29">
        <f>'[1]DETALLADO DE CKS'!K15</f>
        <v>4263.96</v>
      </c>
      <c r="G19" s="30">
        <f t="shared" si="0"/>
        <v>18194605.329999998</v>
      </c>
    </row>
    <row r="20" spans="1:7" ht="27.75" customHeight="1" x14ac:dyDescent="0.25">
      <c r="A20" s="24">
        <v>12</v>
      </c>
      <c r="B20" s="25">
        <f>'[1]DETALLADO DE CKS'!D16</f>
        <v>45086</v>
      </c>
      <c r="C20" s="31">
        <f>'[1]DETALLADO DE CKS'!C16</f>
        <v>24234896</v>
      </c>
      <c r="D20" s="32" t="str">
        <f>'[1]DETALLADO DE CKS'!B16</f>
        <v>JOSE LUIS GUZMAN FATEOL</v>
      </c>
      <c r="E20" s="28">
        <v>0</v>
      </c>
      <c r="F20" s="29">
        <f>'[1]DETALLADO DE CKS'!K16</f>
        <v>30000</v>
      </c>
      <c r="G20" s="30">
        <f t="shared" si="0"/>
        <v>18164605.329999998</v>
      </c>
    </row>
    <row r="21" spans="1:7" ht="33" customHeight="1" x14ac:dyDescent="0.25">
      <c r="A21" s="24">
        <v>13</v>
      </c>
      <c r="B21" s="25">
        <v>45089</v>
      </c>
      <c r="C21" s="31">
        <v>4524000000002</v>
      </c>
      <c r="D21" s="32" t="s">
        <v>15</v>
      </c>
      <c r="E21" s="28">
        <v>3000000</v>
      </c>
      <c r="F21" s="29">
        <v>0</v>
      </c>
      <c r="G21" s="30">
        <f t="shared" si="0"/>
        <v>21164605.329999998</v>
      </c>
    </row>
    <row r="22" spans="1:7" ht="27.75" customHeight="1" x14ac:dyDescent="0.25">
      <c r="A22" s="24">
        <v>14</v>
      </c>
      <c r="B22" s="25">
        <f>'[1]DETALLADO DE CKS'!D17</f>
        <v>45090</v>
      </c>
      <c r="C22" s="31">
        <f>'[1]DETALLADO DE CKS'!C17</f>
        <v>24302802</v>
      </c>
      <c r="D22" s="32" t="str">
        <f>'[1]DETALLADO DE CKS'!B17</f>
        <v>SERVICIOS HOSPITALARIOS R Y L, SRL</v>
      </c>
      <c r="E22" s="28">
        <v>0</v>
      </c>
      <c r="F22" s="29">
        <f>'[1]DETALLADO DE CKS'!K17</f>
        <v>388677.4</v>
      </c>
      <c r="G22" s="30">
        <f t="shared" si="0"/>
        <v>20775927.93</v>
      </c>
    </row>
    <row r="23" spans="1:7" ht="27.75" customHeight="1" x14ac:dyDescent="0.25">
      <c r="A23" s="24">
        <v>15</v>
      </c>
      <c r="B23" s="25">
        <f>'[1]DETALLADO DE CKS'!D18</f>
        <v>45090</v>
      </c>
      <c r="C23" s="31">
        <f>'[1]DETALLADO DE CKS'!C18</f>
        <v>24302928</v>
      </c>
      <c r="D23" s="32" t="str">
        <f>'[1]DETALLADO DE CKS'!B18</f>
        <v>KELNET COMPUTER, SRL</v>
      </c>
      <c r="E23" s="28">
        <v>0</v>
      </c>
      <c r="F23" s="29">
        <f>'[1]DETALLADO DE CKS'!K18</f>
        <v>51936.33</v>
      </c>
      <c r="G23" s="30">
        <f t="shared" si="0"/>
        <v>20723991.600000001</v>
      </c>
    </row>
    <row r="24" spans="1:7" ht="27.75" customHeight="1" x14ac:dyDescent="0.25">
      <c r="A24" s="24">
        <v>16</v>
      </c>
      <c r="B24" s="25">
        <f>'[1]DETALLADO DE CKS'!D19</f>
        <v>45090</v>
      </c>
      <c r="C24" s="31">
        <f>'[1]DETALLADO DE CKS'!C19</f>
        <v>24303016</v>
      </c>
      <c r="D24" s="32" t="str">
        <f>'[1]DETALLADO DE CKS'!B19</f>
        <v>DYLAN DOMINICANA, SRL</v>
      </c>
      <c r="E24" s="28">
        <v>0</v>
      </c>
      <c r="F24" s="29">
        <f>'[1]DETALLADO DE CKS'!K19</f>
        <v>32300</v>
      </c>
      <c r="G24" s="30">
        <f t="shared" si="0"/>
        <v>20691691.600000001</v>
      </c>
    </row>
    <row r="25" spans="1:7" ht="27.75" customHeight="1" x14ac:dyDescent="0.25">
      <c r="A25" s="24">
        <v>17</v>
      </c>
      <c r="B25" s="25">
        <f>'[1]DETALLADO DE CKS'!D20</f>
        <v>45090</v>
      </c>
      <c r="C25" s="31">
        <f>'[1]DETALLADO DE CKS'!C20</f>
        <v>24303103</v>
      </c>
      <c r="D25" s="32" t="str">
        <f>'[1]DETALLADO DE CKS'!B20</f>
        <v>GRUPO FARMACEUTICO CAR M, SRL</v>
      </c>
      <c r="E25" s="28">
        <v>0</v>
      </c>
      <c r="F25" s="29">
        <f>'[1]DETALLADO DE CKS'!K20</f>
        <v>581255</v>
      </c>
      <c r="G25" s="30">
        <f t="shared" si="0"/>
        <v>20110436.600000001</v>
      </c>
    </row>
    <row r="26" spans="1:7" ht="29.25" customHeight="1" x14ac:dyDescent="0.25">
      <c r="A26" s="24">
        <v>18</v>
      </c>
      <c r="B26" s="25">
        <f>'[1]DETALLADO DE CKS'!D21</f>
        <v>45090</v>
      </c>
      <c r="C26" s="31">
        <f>'[1]DETALLADO DE CKS'!C21</f>
        <v>24303184</v>
      </c>
      <c r="D26" s="32" t="str">
        <f>'[1]DETALLADO DE CKS'!B21</f>
        <v xml:space="preserve">COLECTOR DE IMPUESTOS INTERNOS </v>
      </c>
      <c r="E26" s="28">
        <v>0</v>
      </c>
      <c r="F26" s="29">
        <f>'[1]DETALLADO DE CKS'!K21</f>
        <v>442.65</v>
      </c>
      <c r="G26" s="30">
        <f t="shared" si="0"/>
        <v>20109993.950000003</v>
      </c>
    </row>
    <row r="27" spans="1:7" ht="29.25" customHeight="1" x14ac:dyDescent="0.25">
      <c r="A27" s="24">
        <v>19</v>
      </c>
      <c r="B27" s="25">
        <f>'[1]DETALLADO DE CKS'!D22</f>
        <v>45092</v>
      </c>
      <c r="C27" s="31">
        <f>'[1]DETALLADO DE CKS'!C22</f>
        <v>24359538</v>
      </c>
      <c r="D27" s="32" t="str">
        <f>'[1]DETALLADO DE CKS'!B22</f>
        <v>CARLOS MIGUEL MEJIA PAULA</v>
      </c>
      <c r="E27" s="28">
        <v>0</v>
      </c>
      <c r="F27" s="29">
        <f>'[1]DETALLADO DE CKS'!K22</f>
        <v>13382.56</v>
      </c>
      <c r="G27" s="30">
        <f t="shared" si="0"/>
        <v>20096611.390000004</v>
      </c>
    </row>
    <row r="28" spans="1:7" ht="29.25" customHeight="1" x14ac:dyDescent="0.25">
      <c r="A28" s="24">
        <v>20</v>
      </c>
      <c r="B28" s="25">
        <f>'[1]DETALLADO DE CKS'!D23</f>
        <v>45093</v>
      </c>
      <c r="C28" s="31">
        <f>'[1]DETALLADO DE CKS'!C23</f>
        <v>24394388</v>
      </c>
      <c r="D28" s="32" t="str">
        <f>'[1]DETALLADO DE CKS'!B23</f>
        <v>CESAR DE JESUS SANCHEZ DELGADO</v>
      </c>
      <c r="E28" s="28">
        <v>0</v>
      </c>
      <c r="F28" s="29">
        <f>'[1]DETALLADO DE CKS'!K23</f>
        <v>77526.53</v>
      </c>
      <c r="G28" s="30">
        <f t="shared" si="0"/>
        <v>20019084.860000003</v>
      </c>
    </row>
    <row r="29" spans="1:7" ht="29.25" customHeight="1" x14ac:dyDescent="0.25">
      <c r="A29" s="24">
        <v>21</v>
      </c>
      <c r="B29" s="25">
        <f>'[1]DETALLADO DE CKS'!D24</f>
        <v>45097</v>
      </c>
      <c r="C29" s="31">
        <f>'[1]DETALLADO DE CKS'!C24</f>
        <v>24467443</v>
      </c>
      <c r="D29" s="32" t="str">
        <f>'[1]DETALLADO DE CKS'!B24</f>
        <v xml:space="preserve">COLECTOR DE IMPUESTOS INTERNOS </v>
      </c>
      <c r="E29" s="28">
        <v>0</v>
      </c>
      <c r="F29" s="29">
        <f>'[1]DETALLADO DE CKS'!K24</f>
        <v>71998.740000000005</v>
      </c>
      <c r="G29" s="30">
        <f t="shared" si="0"/>
        <v>19947086.120000005</v>
      </c>
    </row>
    <row r="30" spans="1:7" ht="29.25" customHeight="1" x14ac:dyDescent="0.25">
      <c r="A30" s="24">
        <v>22</v>
      </c>
      <c r="B30" s="25">
        <f>'[1]DETALLADO DE CKS'!D25</f>
        <v>45078</v>
      </c>
      <c r="C30" s="31">
        <f>'[1]DETALLADO DE CKS'!C25</f>
        <v>1537</v>
      </c>
      <c r="D30" s="32" t="str">
        <f>'[1]DETALLADO DE CKS'!B25</f>
        <v xml:space="preserve">KAROL SUZANA ACOSTA HERASME </v>
      </c>
      <c r="E30" s="28">
        <v>0</v>
      </c>
      <c r="F30" s="29">
        <f>'[1]DETALLADO DE CKS'!K25</f>
        <v>0</v>
      </c>
      <c r="G30" s="30">
        <f t="shared" si="0"/>
        <v>19947086.120000005</v>
      </c>
    </row>
    <row r="31" spans="1:7" ht="29.25" customHeight="1" x14ac:dyDescent="0.25">
      <c r="A31" s="24">
        <v>23</v>
      </c>
      <c r="B31" s="25">
        <f>'[1]DETALLADO DE CKS'!D26</f>
        <v>45078</v>
      </c>
      <c r="C31" s="31">
        <f>'[1]DETALLADO DE CKS'!C26</f>
        <v>1538</v>
      </c>
      <c r="D31" s="32" t="str">
        <f>'[1]DETALLADO DE CKS'!B26</f>
        <v xml:space="preserve">KAROL SUZANA ACOSTA HERASME </v>
      </c>
      <c r="E31" s="28">
        <v>0</v>
      </c>
      <c r="F31" s="29">
        <f>'[1]DETALLADO DE CKS'!K26</f>
        <v>0</v>
      </c>
      <c r="G31" s="30">
        <f t="shared" si="0"/>
        <v>19947086.120000005</v>
      </c>
    </row>
    <row r="32" spans="1:7" ht="29.25" customHeight="1" x14ac:dyDescent="0.25">
      <c r="A32" s="24">
        <v>24</v>
      </c>
      <c r="B32" s="25">
        <f>'[1]DETALLADO DE CKS'!D27</f>
        <v>45078</v>
      </c>
      <c r="C32" s="31">
        <f>'[1]DETALLADO DE CKS'!C27</f>
        <v>1539</v>
      </c>
      <c r="D32" s="32" t="str">
        <f>'[1]DETALLADO DE CKS'!B27</f>
        <v xml:space="preserve">KAROL SUZANA ACOSTA HERASME </v>
      </c>
      <c r="E32" s="28">
        <v>0</v>
      </c>
      <c r="F32" s="29">
        <f>'[1]DETALLADO DE CKS'!K27</f>
        <v>15189.53</v>
      </c>
      <c r="G32" s="30">
        <f t="shared" si="0"/>
        <v>19931896.590000004</v>
      </c>
    </row>
    <row r="33" spans="1:7" ht="29.25" customHeight="1" x14ac:dyDescent="0.25">
      <c r="A33" s="24">
        <v>25</v>
      </c>
      <c r="B33" s="25">
        <f>'[1]DETALLADO DE CKS'!D28</f>
        <v>45098</v>
      </c>
      <c r="C33" s="31">
        <f>'[1]DETALLADO DE CKS'!C28</f>
        <v>24487306</v>
      </c>
      <c r="D33" s="32" t="str">
        <f>'[1]DETALLADO DE CKS'!B28</f>
        <v xml:space="preserve">COLECTOR DE IMPUESTOS INTERNOS </v>
      </c>
      <c r="E33" s="28">
        <v>0</v>
      </c>
      <c r="F33" s="29">
        <f>'[1]DETALLADO DE CKS'!K28</f>
        <v>14485.39</v>
      </c>
      <c r="G33" s="30">
        <f t="shared" si="0"/>
        <v>19917411.200000003</v>
      </c>
    </row>
    <row r="34" spans="1:7" ht="29.25" customHeight="1" x14ac:dyDescent="0.25">
      <c r="A34" s="24">
        <v>26</v>
      </c>
      <c r="B34" s="25">
        <f>'[1]DETALLADO DE CKS'!D29</f>
        <v>45099</v>
      </c>
      <c r="C34" s="31">
        <f>'[1]DETALLADO DE CKS'!C29</f>
        <v>24513971</v>
      </c>
      <c r="D34" s="32" t="str">
        <f>'[1]DETALLADO DE CKS'!B29</f>
        <v xml:space="preserve">NOMINA DE COMPENSACION MILITARES </v>
      </c>
      <c r="E34" s="28">
        <v>0</v>
      </c>
      <c r="F34" s="29">
        <f>'[1]DETALLADO DE CKS'!K29</f>
        <v>137000</v>
      </c>
      <c r="G34" s="30">
        <f t="shared" si="0"/>
        <v>19780411.200000003</v>
      </c>
    </row>
    <row r="35" spans="1:7" ht="29.25" customHeight="1" x14ac:dyDescent="0.25">
      <c r="A35" s="24">
        <v>27</v>
      </c>
      <c r="B35" s="25">
        <f>'[1]DETALLADO DE CKS'!D30</f>
        <v>45099</v>
      </c>
      <c r="C35" s="31">
        <f>'[1]DETALLADO DE CKS'!C30</f>
        <v>24514999</v>
      </c>
      <c r="D35" s="32" t="str">
        <f>'[1]DETALLADO DE CKS'!B30</f>
        <v xml:space="preserve">NOMINA DE EMPLEADOS CONTRATADOS </v>
      </c>
      <c r="E35" s="28">
        <v>0</v>
      </c>
      <c r="F35" s="29">
        <f>'[1]DETALLADO DE CKS'!K30</f>
        <v>1299922.4300000002</v>
      </c>
      <c r="G35" s="30">
        <f t="shared" si="0"/>
        <v>18480488.770000003</v>
      </c>
    </row>
    <row r="36" spans="1:7" ht="29.25" customHeight="1" x14ac:dyDescent="0.25">
      <c r="A36" s="24">
        <v>28</v>
      </c>
      <c r="B36" s="25">
        <f>'[1]DETALLADO DE CKS'!D31</f>
        <v>45099</v>
      </c>
      <c r="C36" s="31">
        <f>'[1]DETALLADO DE CKS'!C31</f>
        <v>24513704</v>
      </c>
      <c r="D36" s="32" t="str">
        <f>'[1]DETALLADO DE CKS'!B31</f>
        <v>RAMISOL, SRL</v>
      </c>
      <c r="E36" s="28">
        <v>0</v>
      </c>
      <c r="F36" s="29">
        <f>'[1]DETALLADO DE CKS'!K31</f>
        <v>759958.2</v>
      </c>
      <c r="G36" s="30">
        <f t="shared" si="0"/>
        <v>17720530.570000004</v>
      </c>
    </row>
    <row r="37" spans="1:7" ht="29.25" customHeight="1" x14ac:dyDescent="0.25">
      <c r="A37" s="24">
        <v>29</v>
      </c>
      <c r="B37" s="25">
        <f>'[1]DETALLADO DE CKS'!D32</f>
        <v>45099</v>
      </c>
      <c r="C37" s="31">
        <f>'[1]DETALLADO DE CKS'!C32</f>
        <v>24515198</v>
      </c>
      <c r="D37" s="32" t="str">
        <f>'[1]DETALLADO DE CKS'!B32</f>
        <v>RAFAEL SARANTE PERDOMO</v>
      </c>
      <c r="E37" s="28">
        <v>0</v>
      </c>
      <c r="F37" s="29">
        <f>'[1]DETALLADO DE CKS'!K32</f>
        <v>408408.86000000004</v>
      </c>
      <c r="G37" s="30">
        <f t="shared" si="0"/>
        <v>17312121.710000005</v>
      </c>
    </row>
    <row r="38" spans="1:7" ht="31.5" customHeight="1" x14ac:dyDescent="0.25">
      <c r="A38" s="24">
        <v>30</v>
      </c>
      <c r="B38" s="25">
        <v>45103</v>
      </c>
      <c r="C38" s="31">
        <v>4524000000002</v>
      </c>
      <c r="D38" s="32" t="s">
        <v>15</v>
      </c>
      <c r="E38" s="28">
        <v>3500000</v>
      </c>
      <c r="F38" s="29">
        <v>0</v>
      </c>
      <c r="G38" s="30">
        <f t="shared" si="0"/>
        <v>20812121.710000005</v>
      </c>
    </row>
    <row r="39" spans="1:7" ht="27.75" customHeight="1" x14ac:dyDescent="0.25">
      <c r="A39" s="24">
        <v>31</v>
      </c>
      <c r="B39" s="25">
        <f>'[1]DETALLADO DE CKS'!D33</f>
        <v>45103</v>
      </c>
      <c r="C39" s="31">
        <f>'[1]DETALLADO DE CKS'!C33</f>
        <v>24580373</v>
      </c>
      <c r="D39" s="32" t="str">
        <f>'[1]DETALLADO DE CKS'!B33</f>
        <v>TESORERIA DE LA SEGURIDAD SOCIAL</v>
      </c>
      <c r="E39" s="28">
        <v>0</v>
      </c>
      <c r="F39" s="29">
        <f>'[1]DETALLADO DE CKS'!K33</f>
        <v>301702.57</v>
      </c>
      <c r="G39" s="30">
        <f t="shared" si="0"/>
        <v>20510419.140000004</v>
      </c>
    </row>
    <row r="40" spans="1:7" ht="27.75" customHeight="1" x14ac:dyDescent="0.25">
      <c r="A40" s="24">
        <v>32</v>
      </c>
      <c r="B40" s="25">
        <f>'[1]DETALLADO DE CKS'!D34</f>
        <v>45104</v>
      </c>
      <c r="C40" s="31">
        <f>'[1]DETALLADO DE CKS'!C34</f>
        <v>24596193</v>
      </c>
      <c r="D40" s="32" t="str">
        <f>'[1]DETALLADO DE CKS'!B34</f>
        <v>SERVICIOS E INSTALACIONES TECNICAS, SRL</v>
      </c>
      <c r="E40" s="28">
        <v>0</v>
      </c>
      <c r="F40" s="29">
        <f>'[1]DETALLADO DE CKS'!K34</f>
        <v>64560</v>
      </c>
      <c r="G40" s="30">
        <f t="shared" si="0"/>
        <v>20445859.140000004</v>
      </c>
    </row>
    <row r="41" spans="1:7" ht="27.75" customHeight="1" x14ac:dyDescent="0.25">
      <c r="A41" s="24">
        <v>33</v>
      </c>
      <c r="B41" s="25">
        <f>'[1]DETALLADO DE CKS'!D35</f>
        <v>45106</v>
      </c>
      <c r="C41" s="31">
        <f>'[1]DETALLADO DE CKS'!C35</f>
        <v>24644865</v>
      </c>
      <c r="D41" s="32" t="str">
        <f>'[1]DETALLADO DE CKS'!B35</f>
        <v>JARDIN ILUCIONES, SRL</v>
      </c>
      <c r="E41" s="28">
        <v>0</v>
      </c>
      <c r="F41" s="29">
        <f>'[1]DETALLADO DE CKS'!K35</f>
        <v>37318.25</v>
      </c>
      <c r="G41" s="30">
        <f t="shared" si="0"/>
        <v>20408540.890000004</v>
      </c>
    </row>
    <row r="42" spans="1:7" ht="27.75" customHeight="1" x14ac:dyDescent="0.25">
      <c r="A42" s="24">
        <v>34</v>
      </c>
      <c r="B42" s="25">
        <f>'[1]DETALLADO DE CKS'!D36</f>
        <v>45106</v>
      </c>
      <c r="C42" s="31">
        <f>'[1]DETALLADO DE CKS'!C36</f>
        <v>24645134</v>
      </c>
      <c r="D42" s="32" t="str">
        <f>'[1]DETALLADO DE CKS'!B36</f>
        <v>ORTHO BONE DOMINICANA, SRL</v>
      </c>
      <c r="E42" s="28">
        <v>0</v>
      </c>
      <c r="F42" s="29">
        <f>'[1]DETALLADO DE CKS'!K36</f>
        <v>650880</v>
      </c>
      <c r="G42" s="30">
        <f t="shared" si="0"/>
        <v>19757660.890000004</v>
      </c>
    </row>
    <row r="43" spans="1:7" ht="27.75" customHeight="1" x14ac:dyDescent="0.25">
      <c r="A43" s="24">
        <v>35</v>
      </c>
      <c r="B43" s="25">
        <f>'[1]DETALLADO DE CKS'!D37</f>
        <v>45106</v>
      </c>
      <c r="C43" s="31">
        <f>'[1]DETALLADO DE CKS'!C37</f>
        <v>24645377</v>
      </c>
      <c r="D43" s="32" t="str">
        <f>'[1]DETALLADO DE CKS'!B37</f>
        <v>CIANO GOURMET, SRL</v>
      </c>
      <c r="E43" s="28">
        <v>0</v>
      </c>
      <c r="F43" s="29">
        <f>'[1]DETALLADO DE CKS'!K37</f>
        <v>55545.15</v>
      </c>
      <c r="G43" s="30">
        <f t="shared" si="0"/>
        <v>19702115.740000006</v>
      </c>
    </row>
    <row r="44" spans="1:7" ht="27.75" customHeight="1" x14ac:dyDescent="0.25">
      <c r="A44" s="24">
        <v>36</v>
      </c>
      <c r="B44" s="25">
        <f>'[1]DETALLADO DE CKS'!D38</f>
        <v>45106</v>
      </c>
      <c r="C44" s="31">
        <f>'[1]DETALLADO DE CKS'!C38</f>
        <v>24645498</v>
      </c>
      <c r="D44" s="32" t="str">
        <f>'[1]DETALLADO DE CKS'!B38</f>
        <v>ROOM 360, SRL</v>
      </c>
      <c r="E44" s="28">
        <v>0</v>
      </c>
      <c r="F44" s="29">
        <f>'[1]DETALLADO DE CKS'!K38</f>
        <v>18736.530000000002</v>
      </c>
      <c r="G44" s="30">
        <f t="shared" si="0"/>
        <v>19683379.210000005</v>
      </c>
    </row>
    <row r="45" spans="1:7" ht="27.75" customHeight="1" x14ac:dyDescent="0.25">
      <c r="A45" s="24">
        <v>37</v>
      </c>
      <c r="B45" s="25">
        <f>'[1]DETALLADO DE CKS'!D39</f>
        <v>45106</v>
      </c>
      <c r="C45" s="31">
        <f>'[1]DETALLADO DE CKS'!C39</f>
        <v>24645594</v>
      </c>
      <c r="D45" s="32" t="str">
        <f>'[1]DETALLADO DE CKS'!B39</f>
        <v>PROLABFAI, SRL</v>
      </c>
      <c r="E45" s="28">
        <v>0</v>
      </c>
      <c r="F45" s="29">
        <f>'[1]DETALLADO DE CKS'!K39</f>
        <v>54748.5</v>
      </c>
      <c r="G45" s="30">
        <f t="shared" si="0"/>
        <v>19628630.710000005</v>
      </c>
    </row>
    <row r="46" spans="1:7" ht="27.75" customHeight="1" x14ac:dyDescent="0.25">
      <c r="A46" s="24">
        <v>38</v>
      </c>
      <c r="B46" s="25">
        <f>'[1]DETALLADO DE CKS'!D40</f>
        <v>45107</v>
      </c>
      <c r="C46" s="31">
        <f>'[1]DETALLADO DE CKS'!C40</f>
        <v>24683829</v>
      </c>
      <c r="D46" s="32" t="str">
        <f>'[1]DETALLADO DE CKS'!B40</f>
        <v>WINDTELECOM, S.A.</v>
      </c>
      <c r="E46" s="28">
        <v>0</v>
      </c>
      <c r="F46" s="29">
        <f>'[1]DETALLADO DE CKS'!K40</f>
        <v>69135.62</v>
      </c>
      <c r="G46" s="30">
        <f t="shared" si="0"/>
        <v>19559495.090000004</v>
      </c>
    </row>
    <row r="47" spans="1:7" ht="27.75" customHeight="1" x14ac:dyDescent="0.25">
      <c r="A47" s="24">
        <v>39</v>
      </c>
      <c r="B47" s="25">
        <f>'[1]DETALLADO DE CKS'!D41</f>
        <v>45107</v>
      </c>
      <c r="C47" s="31">
        <f>'[1]DETALLADO DE CKS'!C41</f>
        <v>24685166</v>
      </c>
      <c r="D47" s="32" t="str">
        <f>'[1]DETALLADO DE CKS'!B41</f>
        <v>SUPLIDORES DE PRODUCTOS DIVERSOS SUPRODI, SRL</v>
      </c>
      <c r="E47" s="28">
        <v>0</v>
      </c>
      <c r="F47" s="29">
        <f>'[1]DETALLADO DE CKS'!K41</f>
        <v>719353.32</v>
      </c>
      <c r="G47" s="30">
        <f t="shared" si="0"/>
        <v>18840141.770000003</v>
      </c>
    </row>
    <row r="48" spans="1:7" ht="33" customHeight="1" x14ac:dyDescent="0.25">
      <c r="A48" s="24">
        <v>40</v>
      </c>
      <c r="B48" s="25">
        <v>45107</v>
      </c>
      <c r="C48" s="33" t="s">
        <v>17</v>
      </c>
      <c r="D48" s="32" t="s">
        <v>18</v>
      </c>
      <c r="E48" s="28">
        <v>0</v>
      </c>
      <c r="F48" s="29">
        <v>10715.72</v>
      </c>
      <c r="G48" s="30">
        <f t="shared" si="0"/>
        <v>18829426.050000004</v>
      </c>
    </row>
    <row r="49" spans="1:13" ht="36" customHeight="1" x14ac:dyDescent="0.25">
      <c r="A49" s="24">
        <v>41</v>
      </c>
      <c r="B49" s="25">
        <v>45107</v>
      </c>
      <c r="C49" s="33" t="s">
        <v>19</v>
      </c>
      <c r="D49" s="32" t="s">
        <v>20</v>
      </c>
      <c r="E49" s="28">
        <v>0</v>
      </c>
      <c r="F49" s="29">
        <v>400</v>
      </c>
      <c r="G49" s="30">
        <f t="shared" si="0"/>
        <v>18829026.050000004</v>
      </c>
    </row>
    <row r="50" spans="1:13" ht="39" customHeight="1" x14ac:dyDescent="0.25">
      <c r="A50" s="24">
        <v>42</v>
      </c>
      <c r="B50" s="25">
        <v>45107</v>
      </c>
      <c r="C50" s="31">
        <v>9990002</v>
      </c>
      <c r="D50" s="32" t="s">
        <v>21</v>
      </c>
      <c r="E50" s="34">
        <v>0</v>
      </c>
      <c r="F50" s="29">
        <v>175</v>
      </c>
      <c r="G50" s="30">
        <f t="shared" si="0"/>
        <v>18828851.050000004</v>
      </c>
    </row>
    <row r="51" spans="1:13" ht="30.75" customHeight="1" x14ac:dyDescent="0.25">
      <c r="A51" s="35"/>
      <c r="B51" s="36"/>
      <c r="C51" s="37"/>
      <c r="D51" s="38" t="s">
        <v>22</v>
      </c>
      <c r="E51" s="39">
        <f>SUM(E9:E50)</f>
        <v>10540000</v>
      </c>
      <c r="F51" s="39">
        <f>SUM(F11:F50)</f>
        <v>8081634.9700000016</v>
      </c>
      <c r="G51" s="30">
        <f>G50</f>
        <v>18828851.050000004</v>
      </c>
      <c r="H51" s="3"/>
      <c r="I51" s="3"/>
      <c r="J51" s="3"/>
      <c r="K51" s="3"/>
      <c r="L51" s="3"/>
      <c r="M51" s="3"/>
    </row>
    <row r="52" spans="1:13" ht="21" customHeight="1" x14ac:dyDescent="0.25">
      <c r="A52" s="35"/>
      <c r="B52" s="36"/>
      <c r="C52" s="37"/>
      <c r="D52" s="38"/>
      <c r="E52" s="39"/>
      <c r="F52" s="39"/>
      <c r="G52" s="40"/>
      <c r="H52" s="3"/>
      <c r="I52" s="3"/>
      <c r="J52" s="3"/>
      <c r="K52" s="3"/>
      <c r="L52" s="3"/>
      <c r="M52" s="3"/>
    </row>
    <row r="53" spans="1:13" ht="15" customHeight="1" x14ac:dyDescent="0.2">
      <c r="A53" s="59"/>
      <c r="B53" s="60"/>
      <c r="C53" s="61"/>
      <c r="D53" s="62"/>
      <c r="E53" s="63"/>
      <c r="F53" s="63"/>
      <c r="G53" s="63"/>
      <c r="H53" s="3"/>
      <c r="I53" s="3"/>
      <c r="J53" s="3"/>
      <c r="K53" s="3"/>
      <c r="L53" s="3"/>
      <c r="M53" s="3"/>
    </row>
    <row r="54" spans="1:13" ht="30.75" customHeight="1" x14ac:dyDescent="0.2">
      <c r="A54" s="64"/>
      <c r="B54" s="65"/>
      <c r="C54" s="66"/>
      <c r="D54" s="67"/>
      <c r="E54" s="68"/>
      <c r="F54" s="69"/>
      <c r="G54" s="70"/>
      <c r="H54" s="3"/>
      <c r="I54" s="3"/>
      <c r="J54" s="3"/>
      <c r="K54" s="3"/>
      <c r="L54" s="3"/>
      <c r="M54" s="3"/>
    </row>
    <row r="55" spans="1:13" ht="24" customHeight="1" x14ac:dyDescent="0.25">
      <c r="A55" s="51" t="s">
        <v>23</v>
      </c>
      <c r="B55" s="51"/>
      <c r="C55" s="51"/>
      <c r="D55" s="42" t="s">
        <v>24</v>
      </c>
      <c r="E55" s="51" t="s">
        <v>25</v>
      </c>
      <c r="F55" s="51"/>
      <c r="G55" s="51"/>
    </row>
    <row r="56" spans="1:13" ht="27" customHeight="1" x14ac:dyDescent="0.2">
      <c r="A56" s="52" t="s">
        <v>26</v>
      </c>
      <c r="B56" s="52"/>
      <c r="C56" s="52"/>
      <c r="D56" s="43" t="s">
        <v>27</v>
      </c>
      <c r="E56" s="52" t="s">
        <v>28</v>
      </c>
      <c r="F56" s="52"/>
      <c r="G56" s="52"/>
    </row>
    <row r="57" spans="1:13" ht="22.5" customHeight="1" x14ac:dyDescent="0.2">
      <c r="A57" s="72"/>
      <c r="B57" s="72"/>
      <c r="C57" s="72"/>
      <c r="D57" s="71"/>
      <c r="E57" s="72"/>
      <c r="F57" s="72"/>
      <c r="G57" s="72"/>
    </row>
    <row r="58" spans="1:13" ht="22.5" customHeight="1" x14ac:dyDescent="0.2">
      <c r="A58" s="72"/>
      <c r="B58" s="72"/>
      <c r="C58" s="72"/>
      <c r="D58" s="71"/>
      <c r="E58" s="72"/>
      <c r="F58" s="72"/>
      <c r="G58" s="72"/>
    </row>
    <row r="59" spans="1:13" ht="22.5" customHeight="1" x14ac:dyDescent="0.2">
      <c r="A59" s="72"/>
      <c r="B59" s="72"/>
      <c r="C59" s="72"/>
      <c r="D59" s="71"/>
      <c r="E59" s="72"/>
      <c r="F59" s="72"/>
      <c r="G59" s="72"/>
    </row>
    <row r="60" spans="1:13" ht="30" customHeight="1" x14ac:dyDescent="0.25">
      <c r="A60"/>
      <c r="B60" s="44"/>
      <c r="C60" s="44"/>
      <c r="D60" s="42"/>
      <c r="E60" s="42"/>
      <c r="F60" s="42"/>
      <c r="G60" s="44"/>
      <c r="H60" s="3"/>
      <c r="I60" s="3"/>
      <c r="J60" s="3"/>
      <c r="K60" s="3"/>
      <c r="L60" s="3"/>
      <c r="M60" s="3"/>
    </row>
    <row r="61" spans="1:13" ht="30" customHeight="1" x14ac:dyDescent="0.2">
      <c r="A61"/>
      <c r="B61" s="44"/>
      <c r="C61" s="44"/>
      <c r="D61" s="43"/>
      <c r="E61" s="43"/>
      <c r="F61" s="43"/>
      <c r="G61" s="44"/>
      <c r="H61" s="3"/>
      <c r="I61" s="3"/>
      <c r="J61" s="3"/>
      <c r="K61" s="3"/>
      <c r="L61" s="3"/>
      <c r="M61" s="3"/>
    </row>
    <row r="62" spans="1:13" ht="30" customHeight="1" x14ac:dyDescent="0.2">
      <c r="A62"/>
      <c r="B62" s="44"/>
      <c r="C62" s="44"/>
      <c r="D62" s="45"/>
      <c r="E62" s="46"/>
      <c r="F62" s="47"/>
      <c r="G62" s="44"/>
      <c r="H62" s="3"/>
      <c r="I62" s="3"/>
      <c r="J62" s="3"/>
      <c r="K62" s="3"/>
      <c r="L62" s="3"/>
      <c r="M62" s="3"/>
    </row>
    <row r="63" spans="1:13" ht="30" customHeight="1" x14ac:dyDescent="0.2">
      <c r="A63"/>
      <c r="B63" s="44"/>
      <c r="C63" s="44"/>
      <c r="D63" s="45"/>
      <c r="E63" s="46"/>
      <c r="F63" s="47"/>
      <c r="G63" s="44"/>
      <c r="H63" s="3"/>
      <c r="I63" s="3"/>
      <c r="J63" s="3"/>
      <c r="K63" s="3"/>
      <c r="L63" s="3"/>
      <c r="M63" s="3"/>
    </row>
    <row r="64" spans="1:13" ht="28.15" customHeight="1" x14ac:dyDescent="0.2">
      <c r="A64"/>
      <c r="B64" s="44"/>
      <c r="C64" s="44"/>
      <c r="D64" s="45"/>
      <c r="E64" s="46"/>
      <c r="F64" s="47"/>
      <c r="G64" s="44"/>
      <c r="H64" s="3"/>
      <c r="I64" s="3"/>
      <c r="J64" s="3"/>
      <c r="K64" s="3"/>
      <c r="L64" s="3"/>
      <c r="M64" s="3"/>
    </row>
    <row r="65" spans="1:13" ht="14.25" customHeight="1" x14ac:dyDescent="0.2">
      <c r="A65"/>
      <c r="B65" s="44"/>
      <c r="C65" s="44"/>
      <c r="D65" s="45"/>
      <c r="E65" s="46"/>
      <c r="F65" s="47"/>
      <c r="G65" s="44"/>
      <c r="H65" s="3"/>
      <c r="I65" s="3"/>
      <c r="J65" s="3"/>
      <c r="K65" s="3"/>
      <c r="L65" s="3"/>
      <c r="M65" s="3"/>
    </row>
    <row r="66" spans="1:13" ht="15" x14ac:dyDescent="0.2">
      <c r="A66"/>
      <c r="B66" s="44"/>
      <c r="C66" s="44"/>
      <c r="D66" s="45"/>
      <c r="E66" s="46"/>
      <c r="F66" s="47"/>
      <c r="G66" s="44"/>
      <c r="H66" s="3"/>
      <c r="I66" s="3"/>
      <c r="J66" s="3"/>
      <c r="K66" s="3"/>
      <c r="L66" s="3"/>
      <c r="M66" s="3"/>
    </row>
    <row r="67" spans="1:13" ht="15" x14ac:dyDescent="0.2">
      <c r="A67"/>
      <c r="B67" s="44"/>
      <c r="C67" s="44"/>
      <c r="D67" s="45"/>
      <c r="E67" s="46"/>
      <c r="F67" s="47"/>
      <c r="G67" s="44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55:C55"/>
    <mergeCell ref="E55:G55"/>
    <mergeCell ref="A56:C56"/>
    <mergeCell ref="E56:G56"/>
  </mergeCells>
  <printOptions horizontalCentered="1"/>
  <pageMargins left="0.47244094488188981" right="0.23622047244094491" top="0.52" bottom="0.3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2023-07-10T13:43:09Z</cp:lastPrinted>
  <dcterms:created xsi:type="dcterms:W3CDTF">2023-07-04T15:34:39Z</dcterms:created>
  <dcterms:modified xsi:type="dcterms:W3CDTF">2023-07-10T13:43:24Z</dcterms:modified>
</cp:coreProperties>
</file>