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1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BANCO'!$A$1:$G$71</definedName>
    <definedName name="_xlnm.Print_Titles" localSheetId="0">'LIBRO BANCO'!$1:$9</definedName>
  </definedNames>
  <calcPr calcId="152511"/>
</workbook>
</file>

<file path=xl/calcChain.xml><?xml version="1.0" encoding="utf-8"?>
<calcChain xmlns="http://schemas.openxmlformats.org/spreadsheetml/2006/main">
  <c r="B10" i="1" l="1"/>
  <c r="C10" i="1"/>
  <c r="D10" i="1"/>
  <c r="F10" i="1"/>
  <c r="B11" i="1"/>
  <c r="C11" i="1"/>
  <c r="D11" i="1"/>
  <c r="F11" i="1"/>
  <c r="B12" i="1"/>
  <c r="C12" i="1"/>
  <c r="D12" i="1"/>
  <c r="F12" i="1"/>
  <c r="B13" i="1"/>
  <c r="C13" i="1"/>
  <c r="D13" i="1"/>
  <c r="F13" i="1"/>
  <c r="B14" i="1"/>
  <c r="C14" i="1"/>
  <c r="D14" i="1"/>
  <c r="F14" i="1"/>
  <c r="B15" i="1"/>
  <c r="C15" i="1"/>
  <c r="D15" i="1"/>
  <c r="F15" i="1"/>
  <c r="B16" i="1"/>
  <c r="C16" i="1"/>
  <c r="D16" i="1"/>
  <c r="F16" i="1"/>
  <c r="B18" i="1"/>
  <c r="C18" i="1"/>
  <c r="D18" i="1"/>
  <c r="F18" i="1"/>
  <c r="B19" i="1"/>
  <c r="C19" i="1"/>
  <c r="D19" i="1"/>
  <c r="F19" i="1"/>
  <c r="B20" i="1"/>
  <c r="C20" i="1"/>
  <c r="D20" i="1"/>
  <c r="F20" i="1"/>
  <c r="B21" i="1"/>
  <c r="C21" i="1"/>
  <c r="D21" i="1"/>
  <c r="F21" i="1"/>
  <c r="B22" i="1"/>
  <c r="C22" i="1"/>
  <c r="D22" i="1"/>
  <c r="F22" i="1"/>
  <c r="B23" i="1"/>
  <c r="C23" i="1"/>
  <c r="D23" i="1"/>
  <c r="F23" i="1"/>
  <c r="B24" i="1"/>
  <c r="C24" i="1"/>
  <c r="D24" i="1"/>
  <c r="F24" i="1"/>
  <c r="B28" i="1"/>
  <c r="C28" i="1"/>
  <c r="D28" i="1"/>
  <c r="F28" i="1"/>
  <c r="B29" i="1"/>
  <c r="C29" i="1"/>
  <c r="D29" i="1"/>
  <c r="F29" i="1"/>
  <c r="B30" i="1"/>
  <c r="C30" i="1"/>
  <c r="D30" i="1"/>
  <c r="F30" i="1"/>
  <c r="B31" i="1"/>
  <c r="C31" i="1"/>
  <c r="D31" i="1"/>
  <c r="F31" i="1"/>
  <c r="B32" i="1"/>
  <c r="C32" i="1"/>
  <c r="D32" i="1"/>
  <c r="F32" i="1"/>
  <c r="B33" i="1"/>
  <c r="C33" i="1"/>
  <c r="D33" i="1"/>
  <c r="F33" i="1"/>
  <c r="B34" i="1"/>
  <c r="C34" i="1"/>
  <c r="D34" i="1"/>
  <c r="F34" i="1"/>
  <c r="B35" i="1"/>
  <c r="C35" i="1"/>
  <c r="D35" i="1"/>
  <c r="F35" i="1"/>
  <c r="B36" i="1"/>
  <c r="C36" i="1"/>
  <c r="D36" i="1"/>
  <c r="F36" i="1"/>
  <c r="B37" i="1"/>
  <c r="C37" i="1"/>
  <c r="D37" i="1"/>
  <c r="F37" i="1"/>
  <c r="B39" i="1"/>
  <c r="C39" i="1"/>
  <c r="D39" i="1"/>
  <c r="F39" i="1"/>
  <c r="B40" i="1"/>
  <c r="C40" i="1"/>
  <c r="D40" i="1"/>
  <c r="F40" i="1"/>
  <c r="B41" i="1"/>
  <c r="C41" i="1"/>
  <c r="D41" i="1"/>
  <c r="F41" i="1"/>
  <c r="B42" i="1"/>
  <c r="C42" i="1"/>
  <c r="D42" i="1"/>
  <c r="F42" i="1"/>
  <c r="B43" i="1"/>
  <c r="C43" i="1"/>
  <c r="D43" i="1"/>
  <c r="F43" i="1"/>
  <c r="B44" i="1"/>
  <c r="C44" i="1"/>
  <c r="D44" i="1"/>
  <c r="F44" i="1"/>
  <c r="B45" i="1"/>
  <c r="C45" i="1"/>
  <c r="D45" i="1"/>
  <c r="F45" i="1"/>
  <c r="B46" i="1"/>
  <c r="C46" i="1"/>
  <c r="D46" i="1"/>
  <c r="F46" i="1"/>
  <c r="B47" i="1"/>
  <c r="C47" i="1"/>
  <c r="D47" i="1"/>
  <c r="F47" i="1"/>
  <c r="B48" i="1"/>
  <c r="C48" i="1"/>
  <c r="D48" i="1"/>
  <c r="F48" i="1"/>
  <c r="B49" i="1"/>
  <c r="C49" i="1"/>
  <c r="D49" i="1"/>
  <c r="F49" i="1"/>
  <c r="B50" i="1"/>
  <c r="C50" i="1"/>
  <c r="D50" i="1"/>
  <c r="F50" i="1"/>
  <c r="B51" i="1"/>
  <c r="C51" i="1"/>
  <c r="D51" i="1"/>
  <c r="F51" i="1"/>
  <c r="B52" i="1"/>
  <c r="C52" i="1"/>
  <c r="D52" i="1"/>
  <c r="F52" i="1"/>
  <c r="B53" i="1"/>
  <c r="C53" i="1"/>
  <c r="D53" i="1"/>
  <c r="F53" i="1"/>
  <c r="B54" i="1"/>
  <c r="C54" i="1"/>
  <c r="D54" i="1"/>
  <c r="F54" i="1"/>
  <c r="B55" i="1"/>
  <c r="C55" i="1"/>
  <c r="D55" i="1"/>
  <c r="F55" i="1"/>
  <c r="B56" i="1"/>
  <c r="C56" i="1"/>
  <c r="D56" i="1"/>
  <c r="F56" i="1"/>
  <c r="B57" i="1"/>
  <c r="C57" i="1"/>
  <c r="D57" i="1"/>
  <c r="F57" i="1"/>
  <c r="B58" i="1"/>
  <c r="C58" i="1"/>
  <c r="D58" i="1"/>
  <c r="F58" i="1"/>
  <c r="B59" i="1"/>
  <c r="C59" i="1"/>
  <c r="D59" i="1"/>
  <c r="F59" i="1"/>
  <c r="B60" i="1"/>
  <c r="C60" i="1"/>
  <c r="D60" i="1"/>
  <c r="F60" i="1"/>
  <c r="E65" i="1"/>
  <c r="F65" i="1" l="1"/>
  <c r="G10" i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</calcChain>
</file>

<file path=xl/sharedStrings.xml><?xml version="1.0" encoding="utf-8"?>
<sst xmlns="http://schemas.openxmlformats.org/spreadsheetml/2006/main" count="28" uniqueCount="26">
  <si>
    <t>TOTAL GENERAL</t>
  </si>
  <si>
    <t>ANIVELACION DE REINTEGRO POR RECHAZOS DE IONCENTIVOS FACTURACION PERIODO ENERO-JUNIO 2021 D/F 14-09-2021</t>
  </si>
  <si>
    <t>N/A</t>
  </si>
  <si>
    <t>CARGO POR COMISION CUENTA DBE#70045386/41130/40903</t>
  </si>
  <si>
    <t>CARGO POR COMISION DE MANEJO EN CUENTA, MES DE SEPTIEMBRE 2021</t>
  </si>
  <si>
    <t xml:space="preserve">CARGO POR EL 0.15% CORRESPONDIENTE AL MES DE SEPTIEMBRE </t>
  </si>
  <si>
    <t xml:space="preserve">INGRESO POR TRANSFERENCIA A CUENTA UNICA </t>
  </si>
  <si>
    <t>INGRESO POR TRANSFERENCIA DE MARIALIS, AJUSTE POR TRANSACCION #210915005700090250 D/F15/09/2021</t>
  </si>
  <si>
    <t>INGRESO POR TRANSFERENCIA DE RUTH AJUSTE POR TRANSACCION #24337151978 D/F 13/09/2021</t>
  </si>
  <si>
    <t>REINTEGRO POR RECHAZO EN PAGO NOMINA INCENTIVO FACTURACION ENERO-JUNIO</t>
  </si>
  <si>
    <t>14-09-221</t>
  </si>
  <si>
    <t>BALANCE</t>
  </si>
  <si>
    <t>EGRESOS</t>
  </si>
  <si>
    <t>INGRESOS</t>
  </si>
  <si>
    <t xml:space="preserve">                                      INTERESADO</t>
  </si>
  <si>
    <t>CK NO. TRANSF./ CKS.</t>
  </si>
  <si>
    <t>FECHA</t>
  </si>
  <si>
    <t xml:space="preserve">NO. </t>
  </si>
  <si>
    <t>BALANCE    ANTERIOR</t>
  </si>
  <si>
    <t>240-011337-2</t>
  </si>
  <si>
    <t xml:space="preserve">CUENTA BANCARIA NO. </t>
  </si>
  <si>
    <r>
      <t>ESTABLECIMIENTO:</t>
    </r>
    <r>
      <rPr>
        <sz val="12"/>
        <rFont val="Arial"/>
        <family val="2"/>
      </rPr>
      <t xml:space="preserve"> HOSPITAL DOCENTE UNIVERSITARIO DR. DARIO CONTRERAS</t>
    </r>
  </si>
  <si>
    <t xml:space="preserve">REGION: </t>
  </si>
  <si>
    <t>RELACION DE INGRESOS Y EGRESOS SEPTIEMBRE 2021</t>
  </si>
  <si>
    <t>SERVICIO REGIONAL DE SALUD</t>
  </si>
  <si>
    <t>POR VENTAS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</si>
</sst>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63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18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0" fontId="2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6" borderId="0" applyNumberFormat="0" applyBorder="0" applyAlignment="0" applyProtection="0"/>
    <xf numFmtId="0" fontId="20" fillId="18" borderId="7" applyNumberFormat="0" applyAlignment="0" applyProtection="0"/>
    <xf numFmtId="0" fontId="21" fillId="19" borderId="8" applyNumberForma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24" fillId="9" borderId="7" applyNumberFormat="0" applyAlignment="0" applyProtection="0"/>
    <xf numFmtId="165" fontId="2" fillId="0" borderId="0" applyFont="0" applyFill="0" applyBorder="0" applyAlignment="0" applyProtection="0"/>
    <xf numFmtId="0" fontId="25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6" fillId="24" borderId="0" applyNumberFormat="0" applyBorder="0" applyAlignment="0" applyProtection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25" borderId="10" applyNumberFormat="0" applyFont="0" applyAlignment="0" applyProtection="0"/>
    <xf numFmtId="0" fontId="27" fillId="18" borderId="1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3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</cellStyleXfs>
  <cellXfs count="63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NumberForma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Border="1"/>
    <xf numFmtId="4" fontId="0" fillId="2" borderId="0" xfId="0" applyNumberFormat="1" applyFill="1"/>
    <xf numFmtId="0" fontId="6" fillId="2" borderId="0" xfId="0" applyNumberFormat="1" applyFont="1" applyFill="1" applyBorder="1" applyAlignment="1">
      <alignment horizontal="left"/>
    </xf>
    <xf numFmtId="43" fontId="7" fillId="2" borderId="0" xfId="0" applyNumberFormat="1" applyFont="1" applyFill="1" applyBorder="1" applyAlignment="1">
      <alignment wrapText="1"/>
    </xf>
    <xf numFmtId="4" fontId="8" fillId="2" borderId="0" xfId="0" applyNumberFormat="1" applyFont="1" applyFill="1" applyBorder="1"/>
    <xf numFmtId="4" fontId="7" fillId="2" borderId="0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wrapText="1"/>
    </xf>
    <xf numFmtId="1" fontId="9" fillId="2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43" fontId="7" fillId="2" borderId="1" xfId="0" applyNumberFormat="1" applyFont="1" applyFill="1" applyBorder="1" applyAlignment="1">
      <alignment wrapText="1"/>
    </xf>
    <xf numFmtId="4" fontId="8" fillId="2" borderId="2" xfId="0" applyNumberFormat="1" applyFont="1" applyFill="1" applyBorder="1"/>
    <xf numFmtId="4" fontId="7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wrapText="1"/>
    </xf>
    <xf numFmtId="1" fontId="9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0" fillId="0" borderId="3" xfId="0" applyBorder="1"/>
    <xf numFmtId="4" fontId="7" fillId="2" borderId="4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wrapText="1"/>
    </xf>
    <xf numFmtId="1" fontId="10" fillId="0" borderId="3" xfId="0" applyNumberFormat="1" applyFont="1" applyBorder="1" applyAlignment="1">
      <alignment horizontal="center" wrapText="1"/>
    </xf>
    <xf numFmtId="0" fontId="9" fillId="0" borderId="3" xfId="0" applyNumberFormat="1" applyFont="1" applyBorder="1"/>
    <xf numFmtId="4" fontId="9" fillId="3" borderId="5" xfId="0" applyNumberFormat="1" applyFont="1" applyFill="1" applyBorder="1"/>
    <xf numFmtId="0" fontId="7" fillId="2" borderId="0" xfId="0" applyFont="1" applyFill="1" applyBorder="1" applyAlignment="1">
      <alignment horizontal="center"/>
    </xf>
    <xf numFmtId="0" fontId="15" fillId="0" borderId="0" xfId="0" applyFont="1" applyBorder="1" applyAlignment="1"/>
    <xf numFmtId="0" fontId="0" fillId="2" borderId="0" xfId="0" applyNumberFormat="1" applyFill="1"/>
    <xf numFmtId="0" fontId="9" fillId="2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Border="1"/>
    <xf numFmtId="0" fontId="7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4" fontId="0" fillId="2" borderId="0" xfId="0" applyNumberFormat="1" applyFill="1" applyAlignment="1">
      <alignment horizontal="right"/>
    </xf>
    <xf numFmtId="0" fontId="5" fillId="2" borderId="0" xfId="1" applyFont="1" applyFill="1" applyBorder="1" applyAlignment="1">
      <alignment wrapText="1"/>
    </xf>
    <xf numFmtId="0" fontId="4" fillId="2" borderId="0" xfId="1" applyFont="1" applyFill="1" applyBorder="1" applyAlignment="1">
      <alignment vertical="top" wrapText="1"/>
    </xf>
    <xf numFmtId="0" fontId="0" fillId="0" borderId="0" xfId="0" applyNumberFormat="1" applyBorder="1"/>
    <xf numFmtId="17" fontId="14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5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</cellXfs>
  <cellStyles count="51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tas 2" xfId="43"/>
    <cellStyle name="Salida 2" xfId="44"/>
    <cellStyle name="Texto de advertencia 2" xfId="45"/>
    <cellStyle name="Texto explicativo 2" xfId="46"/>
    <cellStyle name="Título 2 2" xfId="47"/>
    <cellStyle name="Título 3 2" xfId="48"/>
    <cellStyle name="Título 4" xfId="49"/>
    <cellStyle name="Total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100853</xdr:colOff>
      <xdr:row>65</xdr:row>
      <xdr:rowOff>381000</xdr:rowOff>
    </xdr:from>
    <xdr:to>
      <xdr:col>3</xdr:col>
      <xdr:colOff>16585</xdr:colOff>
      <xdr:row>70</xdr:row>
      <xdr:rowOff>34515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441" y="27510441"/>
          <a:ext cx="2179320" cy="1760220"/>
        </a:xfrm>
        <a:prstGeom prst="rect">
          <a:avLst/>
        </a:prstGeom>
      </xdr:spPr>
    </xdr:pic>
    <xdr:clientData/>
  </xdr:twoCellAnchor>
  <xdr:twoCellAnchor editAs="oneCell">
    <xdr:from>
      <xdr:col>4</xdr:col>
      <xdr:colOff>705969</xdr:colOff>
      <xdr:row>66</xdr:row>
      <xdr:rowOff>22411</xdr:rowOff>
    </xdr:from>
    <xdr:to>
      <xdr:col>6</xdr:col>
      <xdr:colOff>232521</xdr:colOff>
      <xdr:row>68</xdr:row>
      <xdr:rowOff>354665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7440" y="27588882"/>
          <a:ext cx="2428875" cy="1419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%20MINORKA%20PAULINO\RELACION%20VENTA%20DE%20SERVICIOS\RELACION%20DE%20CHEQUES%20-%20VENTA%20DE%20SERVICIOS%20Y%20OTROS%20INGRESOS-%20SEPT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</sheetNames>
    <sheetDataSet>
      <sheetData sheetId="0">
        <row r="7">
          <cell r="B7" t="str">
            <v xml:space="preserve">NOMINA INCENTIVO FACTURACION </v>
          </cell>
          <cell r="C7">
            <v>13160233</v>
          </cell>
          <cell r="D7">
            <v>44446</v>
          </cell>
          <cell r="J7">
            <v>6966601.9299999997</v>
          </cell>
        </row>
        <row r="8">
          <cell r="B8" t="str">
            <v>CORPORACION AVICOLA DEL CARIBE, LTD</v>
          </cell>
          <cell r="C8">
            <v>13179179</v>
          </cell>
          <cell r="D8">
            <v>44448</v>
          </cell>
          <cell r="J8">
            <v>51359</v>
          </cell>
        </row>
        <row r="9">
          <cell r="B9" t="str">
            <v>DISTRIBUCION INTERNACIONAL DE PETROLEO, S.A.</v>
          </cell>
          <cell r="C9">
            <v>13179318</v>
          </cell>
          <cell r="D9">
            <v>44448</v>
          </cell>
          <cell r="J9">
            <v>80750</v>
          </cell>
        </row>
        <row r="10">
          <cell r="B10" t="str">
            <v>SERVICIO E INSTALACIONES TECNICAS, SRL</v>
          </cell>
          <cell r="C10">
            <v>13179143</v>
          </cell>
          <cell r="D10">
            <v>44448</v>
          </cell>
          <cell r="J10">
            <v>24356.3</v>
          </cell>
        </row>
        <row r="11">
          <cell r="B11" t="str">
            <v>COLECTOR DE IMPUESTOS INTERNOS</v>
          </cell>
          <cell r="C11">
            <v>13179536</v>
          </cell>
          <cell r="D11">
            <v>44448</v>
          </cell>
          <cell r="J11">
            <v>2033.63</v>
          </cell>
        </row>
        <row r="12">
          <cell r="B12" t="str">
            <v>COLECTOR DE IMPUESTOS INTERNOS</v>
          </cell>
          <cell r="C12">
            <v>13234308</v>
          </cell>
          <cell r="D12">
            <v>44453</v>
          </cell>
          <cell r="J12">
            <v>104926.95</v>
          </cell>
        </row>
        <row r="13">
          <cell r="B13" t="str">
            <v>SERVICIOS ELECTROMEDICOS E INSTITUCIONALES, S.A</v>
          </cell>
          <cell r="C13">
            <v>13241506</v>
          </cell>
          <cell r="D13">
            <v>44453</v>
          </cell>
          <cell r="J13">
            <v>17216</v>
          </cell>
        </row>
        <row r="14">
          <cell r="B14" t="str">
            <v>PLOMERIA SILVERIO, SRL</v>
          </cell>
          <cell r="C14">
            <v>13263276</v>
          </cell>
          <cell r="D14">
            <v>44454</v>
          </cell>
          <cell r="J14">
            <v>9684</v>
          </cell>
        </row>
        <row r="15">
          <cell r="B15" t="str">
            <v>BANDERAS GLOBAL HC, SRL</v>
          </cell>
          <cell r="C15">
            <v>13262507</v>
          </cell>
          <cell r="D15">
            <v>44454</v>
          </cell>
          <cell r="J15">
            <v>7232</v>
          </cell>
        </row>
        <row r="16">
          <cell r="B16" t="str">
            <v>CONSORCIO DE PROYECTOS ELECTRICOS, SRL</v>
          </cell>
          <cell r="C16">
            <v>13262742</v>
          </cell>
          <cell r="D16">
            <v>44454</v>
          </cell>
          <cell r="J16">
            <v>93810.75</v>
          </cell>
        </row>
        <row r="17">
          <cell r="B17" t="str">
            <v>DUCTO LIMPIO S. D., SRL</v>
          </cell>
          <cell r="C17">
            <v>13262874</v>
          </cell>
          <cell r="D17">
            <v>44454</v>
          </cell>
          <cell r="J17">
            <v>55779.839999999997</v>
          </cell>
        </row>
        <row r="18">
          <cell r="B18" t="str">
            <v>AQUA MASTER CORPORATION, SRL</v>
          </cell>
          <cell r="C18">
            <v>13263007</v>
          </cell>
          <cell r="D18">
            <v>44454</v>
          </cell>
          <cell r="J18">
            <v>34239</v>
          </cell>
        </row>
        <row r="19">
          <cell r="B19" t="str">
            <v>SERVICIOS ELECTROMEDICOS E INSTITUCIONALES, S.A</v>
          </cell>
          <cell r="C19">
            <v>13296592</v>
          </cell>
          <cell r="D19">
            <v>44456</v>
          </cell>
          <cell r="J19">
            <v>60256</v>
          </cell>
        </row>
        <row r="20">
          <cell r="B20" t="str">
            <v>COLECTOR DE IMPUESTOS INTERNOS</v>
          </cell>
          <cell r="C20">
            <v>13316144</v>
          </cell>
          <cell r="D20">
            <v>44459</v>
          </cell>
          <cell r="J20">
            <v>10560.06</v>
          </cell>
        </row>
        <row r="21">
          <cell r="B21" t="str">
            <v>PAPELERIA INDUSTRIAL FRANCISCO, SRL</v>
          </cell>
          <cell r="C21">
            <v>13345204</v>
          </cell>
          <cell r="D21">
            <v>44461</v>
          </cell>
          <cell r="J21">
            <v>498684</v>
          </cell>
        </row>
        <row r="22">
          <cell r="B22" t="str">
            <v>BLF FARMACEUTICA, SRL</v>
          </cell>
          <cell r="C22">
            <v>13345374</v>
          </cell>
          <cell r="D22">
            <v>44461</v>
          </cell>
          <cell r="J22">
            <v>319200</v>
          </cell>
        </row>
        <row r="23">
          <cell r="B23" t="str">
            <v>JEAN CQARLOS BASULTO LOPEZ</v>
          </cell>
          <cell r="C23">
            <v>13345579</v>
          </cell>
          <cell r="D23">
            <v>44461</v>
          </cell>
          <cell r="J23">
            <v>203608.7</v>
          </cell>
        </row>
        <row r="24">
          <cell r="B24" t="str">
            <v>KELNET COMPUTER, SRL</v>
          </cell>
          <cell r="C24">
            <v>13345458</v>
          </cell>
          <cell r="D24">
            <v>44461</v>
          </cell>
          <cell r="J24">
            <v>176515.75</v>
          </cell>
        </row>
        <row r="25">
          <cell r="B25" t="str">
            <v>HAUSPITAL, SRL</v>
          </cell>
          <cell r="C25">
            <v>13345644</v>
          </cell>
          <cell r="D25">
            <v>44461</v>
          </cell>
          <cell r="J25">
            <v>475000</v>
          </cell>
        </row>
        <row r="26">
          <cell r="B26" t="str">
            <v>SUPLIMED, SRL</v>
          </cell>
          <cell r="C26">
            <v>13345837</v>
          </cell>
          <cell r="D26">
            <v>44461</v>
          </cell>
          <cell r="J26">
            <v>634839.82999999996</v>
          </cell>
        </row>
        <row r="27">
          <cell r="B27" t="str">
            <v>SERCLAMED, SRL</v>
          </cell>
          <cell r="C27">
            <v>13345779</v>
          </cell>
          <cell r="D27">
            <v>44461</v>
          </cell>
          <cell r="J27">
            <v>157634.90999999997</v>
          </cell>
        </row>
        <row r="28">
          <cell r="B28" t="str">
            <v>A&amp;S IMPORTADORA MEDICAS, SRL</v>
          </cell>
          <cell r="C28">
            <v>13345875</v>
          </cell>
          <cell r="D28">
            <v>44461</v>
          </cell>
          <cell r="J28">
            <v>92387.5</v>
          </cell>
        </row>
        <row r="29">
          <cell r="B29" t="str">
            <v>ALIANZA INNOVADORA DE SERVICIOS AMBIENTALES, SRL</v>
          </cell>
          <cell r="C29">
            <v>13345946</v>
          </cell>
          <cell r="D29">
            <v>44461</v>
          </cell>
          <cell r="J29">
            <v>102600</v>
          </cell>
        </row>
        <row r="30">
          <cell r="B30" t="str">
            <v>NOMINA DE EMPLEADOS SENASA RECHAZADOS E INCLUIDOS</v>
          </cell>
          <cell r="C30">
            <v>13367203</v>
          </cell>
          <cell r="D30">
            <v>44462</v>
          </cell>
          <cell r="J30">
            <v>167649.1</v>
          </cell>
        </row>
        <row r="31">
          <cell r="B31" t="str">
            <v>NOMINA DE EMPLEADOS CONTRATADOS</v>
          </cell>
          <cell r="C31">
            <v>13447485</v>
          </cell>
          <cell r="D31">
            <v>44469</v>
          </cell>
          <cell r="J31">
            <v>2090141.8599999999</v>
          </cell>
        </row>
        <row r="32">
          <cell r="B32" t="str">
            <v>NOMINA DE COMPLETIVO A SUELDO</v>
          </cell>
          <cell r="C32">
            <v>13447103</v>
          </cell>
          <cell r="D32">
            <v>44469</v>
          </cell>
          <cell r="J32">
            <v>532170</v>
          </cell>
        </row>
        <row r="33">
          <cell r="B33" t="str">
            <v>NOMINA DE COMPENSACION MILITARES</v>
          </cell>
          <cell r="C33">
            <v>13447168</v>
          </cell>
          <cell r="D33">
            <v>44469</v>
          </cell>
          <cell r="J33">
            <v>72000</v>
          </cell>
        </row>
        <row r="34">
          <cell r="B34" t="str">
            <v>NOMINA DE EMPLEADOS ADICIONALES</v>
          </cell>
          <cell r="C34">
            <v>13447148</v>
          </cell>
          <cell r="D34">
            <v>44469</v>
          </cell>
          <cell r="J34">
            <v>75000</v>
          </cell>
        </row>
        <row r="35">
          <cell r="B35" t="str">
            <v>DAYRON JACQUEZ</v>
          </cell>
          <cell r="C35">
            <v>13455521</v>
          </cell>
          <cell r="D35">
            <v>44469</v>
          </cell>
          <cell r="J35">
            <v>33844.019999999997</v>
          </cell>
        </row>
        <row r="36">
          <cell r="B36" t="str">
            <v>OSCAR ADRIAN MORILLO POPA</v>
          </cell>
          <cell r="C36">
            <v>13454903</v>
          </cell>
          <cell r="D36">
            <v>44469</v>
          </cell>
          <cell r="J36">
            <v>26922.01</v>
          </cell>
        </row>
        <row r="37">
          <cell r="B37" t="str">
            <v>GISELLE BAEZ CELEDONIO</v>
          </cell>
          <cell r="C37">
            <v>13454985</v>
          </cell>
          <cell r="D37">
            <v>44469</v>
          </cell>
          <cell r="J37">
            <v>6922.01</v>
          </cell>
        </row>
        <row r="38">
          <cell r="B38" t="str">
            <v>DILCIA MARIA NOVA NUÑEZ</v>
          </cell>
          <cell r="C38">
            <v>13454785</v>
          </cell>
          <cell r="D38">
            <v>44469</v>
          </cell>
          <cell r="J38">
            <v>5076.1400000000003</v>
          </cell>
        </row>
        <row r="39">
          <cell r="B39" t="str">
            <v>DAHIANA SARAHI BAEZ GUZMAN</v>
          </cell>
          <cell r="C39">
            <v>13455579</v>
          </cell>
          <cell r="D39">
            <v>44469</v>
          </cell>
          <cell r="J39">
            <v>31495.15</v>
          </cell>
        </row>
        <row r="40">
          <cell r="B40" t="str">
            <v>ERBE, SRL</v>
          </cell>
          <cell r="C40">
            <v>13466197</v>
          </cell>
          <cell r="D40">
            <v>44469</v>
          </cell>
          <cell r="J40">
            <v>855000</v>
          </cell>
        </row>
        <row r="41">
          <cell r="B41" t="str">
            <v>INVERSIONES JEREZ SUAREZ, SRL</v>
          </cell>
          <cell r="C41">
            <v>13466253</v>
          </cell>
          <cell r="D41">
            <v>44469</v>
          </cell>
          <cell r="J41">
            <v>783750</v>
          </cell>
        </row>
        <row r="42">
          <cell r="B42" t="str">
            <v>ROOM 360, SRL</v>
          </cell>
          <cell r="C42">
            <v>1346631</v>
          </cell>
          <cell r="D42">
            <v>44469</v>
          </cell>
          <cell r="J42">
            <v>627000</v>
          </cell>
        </row>
        <row r="43">
          <cell r="B43" t="str">
            <v>LEROMED PHARMA, SRL</v>
          </cell>
          <cell r="C43">
            <v>13466377</v>
          </cell>
          <cell r="D43">
            <v>44469</v>
          </cell>
          <cell r="J43">
            <v>747650</v>
          </cell>
        </row>
        <row r="44">
          <cell r="B44" t="str">
            <v>DIMEDOM EE DIAGNOSTICOS MEDICOS DOMINICANOS, SRL</v>
          </cell>
          <cell r="C44">
            <v>13458189</v>
          </cell>
          <cell r="D44">
            <v>44469</v>
          </cell>
          <cell r="J44">
            <v>95194.03</v>
          </cell>
        </row>
        <row r="45">
          <cell r="B45" t="str">
            <v>DOBLE L SUPPLY, SRL</v>
          </cell>
          <cell r="C45">
            <v>13466443</v>
          </cell>
          <cell r="D45">
            <v>44469</v>
          </cell>
          <cell r="J45">
            <v>756848</v>
          </cell>
        </row>
        <row r="46">
          <cell r="B46" t="str">
            <v>FRANCISCO ANTONIO GOMEZ DE JESUS</v>
          </cell>
          <cell r="C46">
            <v>13457895</v>
          </cell>
          <cell r="D46">
            <v>44469</v>
          </cell>
          <cell r="J46">
            <v>17100</v>
          </cell>
        </row>
        <row r="47">
          <cell r="B47" t="str">
            <v xml:space="preserve">ALEJANDRO AYALA CORDERO </v>
          </cell>
          <cell r="C47">
            <v>13458375</v>
          </cell>
          <cell r="D47">
            <v>44469</v>
          </cell>
          <cell r="J47">
            <v>1215</v>
          </cell>
        </row>
        <row r="48">
          <cell r="B48" t="str">
            <v>FARMACIA RUTH, SRL</v>
          </cell>
          <cell r="C48">
            <v>13457702</v>
          </cell>
          <cell r="D48">
            <v>44469</v>
          </cell>
          <cell r="J48">
            <v>106694.5</v>
          </cell>
        </row>
        <row r="49">
          <cell r="B49" t="str">
            <v>PRODUCTOS CANO, SRL</v>
          </cell>
          <cell r="C49">
            <v>13457414</v>
          </cell>
          <cell r="D49">
            <v>44469</v>
          </cell>
          <cell r="J49">
            <v>98724</v>
          </cell>
        </row>
        <row r="50">
          <cell r="B50" t="str">
            <v>IGNACIO ANTONIO MOTA MARTE</v>
          </cell>
          <cell r="C50">
            <v>13457612</v>
          </cell>
          <cell r="D50">
            <v>44469</v>
          </cell>
          <cell r="J50">
            <v>49162.5</v>
          </cell>
        </row>
        <row r="51">
          <cell r="B51" t="str">
            <v>VANGUARDIA SUMINISTROS, SRL</v>
          </cell>
          <cell r="C51">
            <v>13457272</v>
          </cell>
          <cell r="D51">
            <v>44469</v>
          </cell>
          <cell r="J51">
            <v>209471.49000000002</v>
          </cell>
        </row>
        <row r="52">
          <cell r="B52" t="str">
            <v>KHALICCO INVESTMENTS, SRL</v>
          </cell>
          <cell r="C52">
            <v>13457182</v>
          </cell>
          <cell r="D52">
            <v>44469</v>
          </cell>
          <cell r="J52">
            <v>282100.76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zoomScale="85" zoomScaleNormal="85" zoomScalePageLayoutView="85" workbookViewId="0">
      <selection activeCell="J5" sqref="J5"/>
    </sheetView>
  </sheetViews>
  <sheetFormatPr baseColWidth="10" defaultRowHeight="12.75" x14ac:dyDescent="0.2"/>
  <cols>
    <col min="1" max="1" width="5.42578125" style="4" customWidth="1"/>
    <col min="2" max="2" width="13" customWidth="1"/>
    <col min="3" max="3" width="21" customWidth="1"/>
    <col min="4" max="4" width="59.85546875" style="3" customWidth="1"/>
    <col min="5" max="5" width="22.42578125" style="2" customWidth="1"/>
    <col min="6" max="6" width="21.140625" style="1" customWidth="1"/>
    <col min="7" max="7" width="21.85546875" customWidth="1"/>
  </cols>
  <sheetData>
    <row r="1" spans="1:13" ht="28.35" customHeight="1" x14ac:dyDescent="0.3">
      <c r="A1" s="39"/>
      <c r="B1" s="62" t="s">
        <v>24</v>
      </c>
      <c r="C1" s="62"/>
      <c r="D1" s="62"/>
      <c r="E1" s="62"/>
      <c r="F1" s="62"/>
      <c r="G1" s="62"/>
    </row>
    <row r="2" spans="1:13" ht="28.35" customHeight="1" x14ac:dyDescent="0.2">
      <c r="A2" s="39"/>
      <c r="B2" s="61" t="s">
        <v>23</v>
      </c>
      <c r="C2" s="61"/>
      <c r="D2" s="61"/>
      <c r="E2" s="61"/>
      <c r="F2" s="61"/>
      <c r="G2" s="61"/>
    </row>
    <row r="3" spans="1:13" ht="21.6" customHeight="1" x14ac:dyDescent="0.2">
      <c r="A3" s="39"/>
      <c r="B3" s="61" t="s">
        <v>25</v>
      </c>
      <c r="C3" s="61"/>
      <c r="D3" s="61"/>
      <c r="E3" s="61"/>
      <c r="F3" s="61"/>
      <c r="G3" s="61"/>
      <c r="H3" s="38"/>
      <c r="I3" s="38"/>
      <c r="J3" s="9"/>
      <c r="K3" s="9"/>
      <c r="L3" s="9"/>
      <c r="M3" s="9"/>
    </row>
    <row r="4" spans="1:13" ht="30.6" customHeight="1" x14ac:dyDescent="0.25">
      <c r="A4" s="39"/>
      <c r="B4" s="40" t="s">
        <v>22</v>
      </c>
      <c r="C4" s="41">
        <v>0</v>
      </c>
      <c r="D4" s="54" t="s">
        <v>21</v>
      </c>
      <c r="E4" s="54"/>
      <c r="F4" s="54"/>
      <c r="G4" s="42"/>
      <c r="H4" s="9"/>
      <c r="I4" s="9"/>
      <c r="J4" s="9"/>
    </row>
    <row r="5" spans="1:13" ht="18" customHeight="1" x14ac:dyDescent="0.2">
      <c r="A5" s="39"/>
      <c r="B5" s="52"/>
      <c r="C5" s="53"/>
      <c r="D5" s="53"/>
      <c r="E5" s="53"/>
      <c r="F5" s="53"/>
      <c r="G5" s="53"/>
    </row>
    <row r="6" spans="1:13" ht="28.15" customHeight="1" x14ac:dyDescent="0.35">
      <c r="A6" s="57" t="s">
        <v>20</v>
      </c>
      <c r="B6" s="57"/>
      <c r="C6" s="57"/>
      <c r="D6" s="57"/>
      <c r="E6" s="58" t="s">
        <v>19</v>
      </c>
      <c r="F6" s="58"/>
      <c r="G6" s="59"/>
    </row>
    <row r="7" spans="1:13" ht="15.75" customHeight="1" x14ac:dyDescent="0.25">
      <c r="A7" s="39"/>
      <c r="B7" s="37"/>
      <c r="C7" s="43"/>
      <c r="D7" s="44"/>
      <c r="E7" s="45"/>
      <c r="F7" s="37"/>
      <c r="G7" s="46"/>
    </row>
    <row r="8" spans="1:13" ht="23.25" customHeight="1" x14ac:dyDescent="0.25">
      <c r="A8" s="51"/>
      <c r="B8" s="60" t="s">
        <v>18</v>
      </c>
      <c r="C8" s="60"/>
      <c r="D8" s="60"/>
      <c r="E8" s="60"/>
      <c r="F8" s="60"/>
      <c r="G8" s="36">
        <v>7552576.5700000003</v>
      </c>
    </row>
    <row r="9" spans="1:13" ht="42.75" customHeight="1" x14ac:dyDescent="0.25">
      <c r="A9" s="35" t="s">
        <v>17</v>
      </c>
      <c r="B9" s="32" t="s">
        <v>16</v>
      </c>
      <c r="C9" s="34" t="s">
        <v>15</v>
      </c>
      <c r="D9" s="33" t="s">
        <v>14</v>
      </c>
      <c r="E9" s="32" t="s">
        <v>13</v>
      </c>
      <c r="F9" s="31" t="s">
        <v>12</v>
      </c>
      <c r="G9" s="30" t="s">
        <v>11</v>
      </c>
    </row>
    <row r="10" spans="1:13" ht="33" customHeight="1" x14ac:dyDescent="0.25">
      <c r="A10" s="26">
        <v>1</v>
      </c>
      <c r="B10" s="24">
        <f>'[1]DETALLADO DE CKS'!D7</f>
        <v>44446</v>
      </c>
      <c r="C10" s="23">
        <f>'[1]DETALLADO DE CKS'!C7</f>
        <v>13160233</v>
      </c>
      <c r="D10" s="22" t="str">
        <f>'[1]DETALLADO DE CKS'!B7</f>
        <v xml:space="preserve">NOMINA INCENTIVO FACTURACION </v>
      </c>
      <c r="E10" s="29">
        <v>0</v>
      </c>
      <c r="F10" s="20">
        <f>'[1]DETALLADO DE CKS'!J7</f>
        <v>6966601.9299999997</v>
      </c>
      <c r="G10" s="19">
        <f>G8+E10-F10</f>
        <v>585974.6400000006</v>
      </c>
    </row>
    <row r="11" spans="1:13" ht="33.75" customHeight="1" x14ac:dyDescent="0.25">
      <c r="A11" s="25">
        <v>2</v>
      </c>
      <c r="B11" s="24">
        <f>'[1]DETALLADO DE CKS'!D8</f>
        <v>44448</v>
      </c>
      <c r="C11" s="23">
        <f>'[1]DETALLADO DE CKS'!C8</f>
        <v>13179179</v>
      </c>
      <c r="D11" s="22" t="str">
        <f>'[1]DETALLADO DE CKS'!B8</f>
        <v>CORPORACION AVICOLA DEL CARIBE, LTD</v>
      </c>
      <c r="E11" s="29">
        <v>0</v>
      </c>
      <c r="F11" s="20">
        <f>'[1]DETALLADO DE CKS'!J8</f>
        <v>51359</v>
      </c>
      <c r="G11" s="19">
        <f t="shared" ref="G11:G42" si="0">G10+E11-F11</f>
        <v>534615.6400000006</v>
      </c>
    </row>
    <row r="12" spans="1:13" ht="33.75" customHeight="1" x14ac:dyDescent="0.25">
      <c r="A12" s="26">
        <v>3</v>
      </c>
      <c r="B12" s="24">
        <f>'[1]DETALLADO DE CKS'!D9</f>
        <v>44448</v>
      </c>
      <c r="C12" s="23">
        <f>'[1]DETALLADO DE CKS'!C9</f>
        <v>13179318</v>
      </c>
      <c r="D12" s="22" t="str">
        <f>'[1]DETALLADO DE CKS'!B9</f>
        <v>DISTRIBUCION INTERNACIONAL DE PETROLEO, S.A.</v>
      </c>
      <c r="E12" s="29">
        <v>0</v>
      </c>
      <c r="F12" s="20">
        <f>'[1]DETALLADO DE CKS'!J9</f>
        <v>80750</v>
      </c>
      <c r="G12" s="19">
        <f t="shared" si="0"/>
        <v>453865.6400000006</v>
      </c>
    </row>
    <row r="13" spans="1:13" ht="31.5" customHeight="1" x14ac:dyDescent="0.25">
      <c r="A13" s="26">
        <v>4</v>
      </c>
      <c r="B13" s="24">
        <f>'[1]DETALLADO DE CKS'!D10</f>
        <v>44448</v>
      </c>
      <c r="C13" s="23">
        <f>'[1]DETALLADO DE CKS'!C10</f>
        <v>13179143</v>
      </c>
      <c r="D13" s="22" t="str">
        <f>'[1]DETALLADO DE CKS'!B10</f>
        <v>SERVICIO E INSTALACIONES TECNICAS, SRL</v>
      </c>
      <c r="E13" s="29">
        <v>0</v>
      </c>
      <c r="F13" s="20">
        <f>'[1]DETALLADO DE CKS'!J10</f>
        <v>24356.3</v>
      </c>
      <c r="G13" s="19">
        <f t="shared" si="0"/>
        <v>429509.34000000061</v>
      </c>
    </row>
    <row r="14" spans="1:13" ht="30" customHeight="1" x14ac:dyDescent="0.25">
      <c r="A14" s="25">
        <v>5</v>
      </c>
      <c r="B14" s="24">
        <f>'[1]DETALLADO DE CKS'!D11</f>
        <v>44448</v>
      </c>
      <c r="C14" s="23">
        <f>'[1]DETALLADO DE CKS'!C11</f>
        <v>13179536</v>
      </c>
      <c r="D14" s="22" t="str">
        <f>'[1]DETALLADO DE CKS'!B11</f>
        <v>COLECTOR DE IMPUESTOS INTERNOS</v>
      </c>
      <c r="E14" s="29">
        <v>0</v>
      </c>
      <c r="F14" s="20">
        <f>'[1]DETALLADO DE CKS'!J11</f>
        <v>2033.63</v>
      </c>
      <c r="G14" s="19">
        <f t="shared" si="0"/>
        <v>427475.7100000006</v>
      </c>
    </row>
    <row r="15" spans="1:13" ht="33" customHeight="1" x14ac:dyDescent="0.25">
      <c r="A15" s="26">
        <v>6</v>
      </c>
      <c r="B15" s="24">
        <f>'[1]DETALLADO DE CKS'!D12</f>
        <v>44453</v>
      </c>
      <c r="C15" s="23">
        <f>'[1]DETALLADO DE CKS'!C12</f>
        <v>13234308</v>
      </c>
      <c r="D15" s="22" t="str">
        <f>'[1]DETALLADO DE CKS'!B12</f>
        <v>COLECTOR DE IMPUESTOS INTERNOS</v>
      </c>
      <c r="E15" s="29">
        <v>0</v>
      </c>
      <c r="F15" s="20">
        <f>'[1]DETALLADO DE CKS'!J12</f>
        <v>104926.95</v>
      </c>
      <c r="G15" s="19">
        <f t="shared" si="0"/>
        <v>322548.76000000059</v>
      </c>
    </row>
    <row r="16" spans="1:13" ht="34.5" customHeight="1" x14ac:dyDescent="0.25">
      <c r="A16" s="25">
        <v>7</v>
      </c>
      <c r="B16" s="24">
        <f>'[1]DETALLADO DE CKS'!D13</f>
        <v>44453</v>
      </c>
      <c r="C16" s="23">
        <f>'[1]DETALLADO DE CKS'!C13</f>
        <v>13241506</v>
      </c>
      <c r="D16" s="22" t="str">
        <f>'[1]DETALLADO DE CKS'!B13</f>
        <v>SERVICIOS ELECTROMEDICOS E INSTITUCIONALES, S.A</v>
      </c>
      <c r="E16" s="29">
        <v>0</v>
      </c>
      <c r="F16" s="20">
        <f>'[1]DETALLADO DE CKS'!J13</f>
        <v>17216</v>
      </c>
      <c r="G16" s="19">
        <f t="shared" si="0"/>
        <v>305332.76000000059</v>
      </c>
    </row>
    <row r="17" spans="1:7" ht="34.5" customHeight="1" x14ac:dyDescent="0.25">
      <c r="A17" s="26">
        <v>8</v>
      </c>
      <c r="B17" s="24" t="s">
        <v>10</v>
      </c>
      <c r="C17" s="23" t="s">
        <v>2</v>
      </c>
      <c r="D17" s="22" t="s">
        <v>9</v>
      </c>
      <c r="E17" s="29">
        <v>88586.05</v>
      </c>
      <c r="F17" s="20">
        <v>0</v>
      </c>
      <c r="G17" s="19">
        <f t="shared" si="0"/>
        <v>393918.81000000058</v>
      </c>
    </row>
    <row r="18" spans="1:7" ht="30" customHeight="1" x14ac:dyDescent="0.25">
      <c r="A18" s="26">
        <v>9</v>
      </c>
      <c r="B18" s="24">
        <f>'[1]DETALLADO DE CKS'!D14</f>
        <v>44454</v>
      </c>
      <c r="C18" s="23">
        <f>'[1]DETALLADO DE CKS'!C14</f>
        <v>13263276</v>
      </c>
      <c r="D18" s="22" t="str">
        <f>'[1]DETALLADO DE CKS'!B14</f>
        <v>PLOMERIA SILVERIO, SRL</v>
      </c>
      <c r="E18" s="29">
        <v>0</v>
      </c>
      <c r="F18" s="20">
        <f>'[1]DETALLADO DE CKS'!J14</f>
        <v>9684</v>
      </c>
      <c r="G18" s="19">
        <f t="shared" si="0"/>
        <v>384234.81000000058</v>
      </c>
    </row>
    <row r="19" spans="1:7" ht="32.25" customHeight="1" x14ac:dyDescent="0.25">
      <c r="A19" s="25">
        <v>10</v>
      </c>
      <c r="B19" s="24">
        <f>'[1]DETALLADO DE CKS'!D15</f>
        <v>44454</v>
      </c>
      <c r="C19" s="23">
        <f>'[1]DETALLADO DE CKS'!C15</f>
        <v>13262507</v>
      </c>
      <c r="D19" s="22" t="str">
        <f>'[1]DETALLADO DE CKS'!B15</f>
        <v>BANDERAS GLOBAL HC, SRL</v>
      </c>
      <c r="E19" s="21">
        <v>0</v>
      </c>
      <c r="F19" s="20">
        <f>'[1]DETALLADO DE CKS'!J15</f>
        <v>7232</v>
      </c>
      <c r="G19" s="19">
        <f t="shared" si="0"/>
        <v>377002.81000000058</v>
      </c>
    </row>
    <row r="20" spans="1:7" ht="36.75" customHeight="1" x14ac:dyDescent="0.25">
      <c r="A20" s="26">
        <v>11</v>
      </c>
      <c r="B20" s="24">
        <f>'[1]DETALLADO DE CKS'!D16</f>
        <v>44454</v>
      </c>
      <c r="C20" s="23">
        <f>'[1]DETALLADO DE CKS'!C16</f>
        <v>13262742</v>
      </c>
      <c r="D20" s="22" t="str">
        <f>'[1]DETALLADO DE CKS'!B16</f>
        <v>CONSORCIO DE PROYECTOS ELECTRICOS, SRL</v>
      </c>
      <c r="E20" s="21">
        <v>0</v>
      </c>
      <c r="F20" s="20">
        <f>'[1]DETALLADO DE CKS'!J16</f>
        <v>93810.75</v>
      </c>
      <c r="G20" s="19">
        <f t="shared" si="0"/>
        <v>283192.06000000058</v>
      </c>
    </row>
    <row r="21" spans="1:7" ht="33" customHeight="1" x14ac:dyDescent="0.25">
      <c r="A21" s="25">
        <v>12</v>
      </c>
      <c r="B21" s="24">
        <f>'[1]DETALLADO DE CKS'!D17</f>
        <v>44454</v>
      </c>
      <c r="C21" s="23">
        <f>'[1]DETALLADO DE CKS'!C17</f>
        <v>13262874</v>
      </c>
      <c r="D21" s="22" t="str">
        <f>'[1]DETALLADO DE CKS'!B17</f>
        <v>DUCTO LIMPIO S. D., SRL</v>
      </c>
      <c r="E21" s="28">
        <v>0</v>
      </c>
      <c r="F21" s="20">
        <f>'[1]DETALLADO DE CKS'!J17</f>
        <v>55779.839999999997</v>
      </c>
      <c r="G21" s="19">
        <f t="shared" si="0"/>
        <v>227412.22000000058</v>
      </c>
    </row>
    <row r="22" spans="1:7" ht="33" customHeight="1" x14ac:dyDescent="0.25">
      <c r="A22" s="26">
        <v>13</v>
      </c>
      <c r="B22" s="24">
        <f>'[1]DETALLADO DE CKS'!D18</f>
        <v>44454</v>
      </c>
      <c r="C22" s="23">
        <f>'[1]DETALLADO DE CKS'!C18</f>
        <v>13263007</v>
      </c>
      <c r="D22" s="22" t="str">
        <f>'[1]DETALLADO DE CKS'!B18</f>
        <v>AQUA MASTER CORPORATION, SRL</v>
      </c>
      <c r="E22" s="28">
        <v>0</v>
      </c>
      <c r="F22" s="20">
        <f>'[1]DETALLADO DE CKS'!J18</f>
        <v>34239</v>
      </c>
      <c r="G22" s="19">
        <f t="shared" si="0"/>
        <v>193173.22000000058</v>
      </c>
    </row>
    <row r="23" spans="1:7" ht="33" customHeight="1" x14ac:dyDescent="0.25">
      <c r="A23" s="26">
        <v>14</v>
      </c>
      <c r="B23" s="24">
        <f>'[1]DETALLADO DE CKS'!D19</f>
        <v>44456</v>
      </c>
      <c r="C23" s="23">
        <f>'[1]DETALLADO DE CKS'!C19</f>
        <v>13296592</v>
      </c>
      <c r="D23" s="22" t="str">
        <f>'[1]DETALLADO DE CKS'!B19</f>
        <v>SERVICIOS ELECTROMEDICOS E INSTITUCIONALES, S.A</v>
      </c>
      <c r="E23" s="28">
        <v>0</v>
      </c>
      <c r="F23" s="20">
        <f>'[1]DETALLADO DE CKS'!J19</f>
        <v>60256</v>
      </c>
      <c r="G23" s="19">
        <f t="shared" si="0"/>
        <v>132917.22000000058</v>
      </c>
    </row>
    <row r="24" spans="1:7" ht="33" customHeight="1" x14ac:dyDescent="0.25">
      <c r="A24" s="25">
        <v>15</v>
      </c>
      <c r="B24" s="24">
        <f>'[1]DETALLADO DE CKS'!D20</f>
        <v>44459</v>
      </c>
      <c r="C24" s="23">
        <f>'[1]DETALLADO DE CKS'!C20</f>
        <v>13316144</v>
      </c>
      <c r="D24" s="22" t="str">
        <f>'[1]DETALLADO DE CKS'!B20</f>
        <v>COLECTOR DE IMPUESTOS INTERNOS</v>
      </c>
      <c r="E24" s="28">
        <v>0</v>
      </c>
      <c r="F24" s="20">
        <f>'[1]DETALLADO DE CKS'!J20</f>
        <v>10560.06</v>
      </c>
      <c r="G24" s="19">
        <f t="shared" si="0"/>
        <v>122357.16000000059</v>
      </c>
    </row>
    <row r="25" spans="1:7" ht="33" customHeight="1" x14ac:dyDescent="0.25">
      <c r="A25" s="26">
        <v>16</v>
      </c>
      <c r="B25" s="24">
        <v>44459</v>
      </c>
      <c r="C25" s="23">
        <v>70761978</v>
      </c>
      <c r="D25" s="22" t="s">
        <v>8</v>
      </c>
      <c r="E25" s="28">
        <v>5400</v>
      </c>
      <c r="F25" s="20">
        <v>0</v>
      </c>
      <c r="G25" s="19">
        <f t="shared" si="0"/>
        <v>127757.16000000059</v>
      </c>
    </row>
    <row r="26" spans="1:7" ht="47.25" customHeight="1" x14ac:dyDescent="0.25">
      <c r="A26" s="25">
        <v>17</v>
      </c>
      <c r="B26" s="24">
        <v>44459</v>
      </c>
      <c r="C26" s="23">
        <v>1552000090250</v>
      </c>
      <c r="D26" s="22" t="s">
        <v>7</v>
      </c>
      <c r="E26" s="28">
        <v>7219</v>
      </c>
      <c r="F26" s="20">
        <v>0</v>
      </c>
      <c r="G26" s="19">
        <f t="shared" si="0"/>
        <v>134976.16000000059</v>
      </c>
    </row>
    <row r="27" spans="1:7" ht="27.75" customHeight="1" x14ac:dyDescent="0.25">
      <c r="A27" s="26">
        <v>18</v>
      </c>
      <c r="B27" s="24">
        <v>44460</v>
      </c>
      <c r="C27" s="23">
        <v>4524000000010</v>
      </c>
      <c r="D27" s="22" t="s">
        <v>6</v>
      </c>
      <c r="E27" s="28">
        <v>3100000</v>
      </c>
      <c r="F27" s="20">
        <v>0</v>
      </c>
      <c r="G27" s="19">
        <f t="shared" si="0"/>
        <v>3234976.1600000006</v>
      </c>
    </row>
    <row r="28" spans="1:7" ht="33.75" customHeight="1" x14ac:dyDescent="0.25">
      <c r="A28" s="26">
        <v>19</v>
      </c>
      <c r="B28" s="24">
        <f>'[1]DETALLADO DE CKS'!D21</f>
        <v>44461</v>
      </c>
      <c r="C28" s="23">
        <f>'[1]DETALLADO DE CKS'!C21</f>
        <v>13345204</v>
      </c>
      <c r="D28" s="22" t="str">
        <f>'[1]DETALLADO DE CKS'!B21</f>
        <v>PAPELERIA INDUSTRIAL FRANCISCO, SRL</v>
      </c>
      <c r="E28" s="28">
        <v>0</v>
      </c>
      <c r="F28" s="20">
        <f>'[1]DETALLADO DE CKS'!J21</f>
        <v>498684</v>
      </c>
      <c r="G28" s="19">
        <f t="shared" si="0"/>
        <v>2736292.1600000006</v>
      </c>
    </row>
    <row r="29" spans="1:7" ht="33.75" customHeight="1" x14ac:dyDescent="0.25">
      <c r="A29" s="25">
        <v>20</v>
      </c>
      <c r="B29" s="24">
        <f>'[1]DETALLADO DE CKS'!D22</f>
        <v>44461</v>
      </c>
      <c r="C29" s="23">
        <f>'[1]DETALLADO DE CKS'!C22</f>
        <v>13345374</v>
      </c>
      <c r="D29" s="22" t="str">
        <f>'[1]DETALLADO DE CKS'!B22</f>
        <v>BLF FARMACEUTICA, SRL</v>
      </c>
      <c r="E29" s="28">
        <v>0</v>
      </c>
      <c r="F29" s="20">
        <f>'[1]DETALLADO DE CKS'!J22</f>
        <v>319200</v>
      </c>
      <c r="G29" s="19">
        <f t="shared" si="0"/>
        <v>2417092.1600000006</v>
      </c>
    </row>
    <row r="30" spans="1:7" ht="32.25" customHeight="1" x14ac:dyDescent="0.25">
      <c r="A30" s="26">
        <v>21</v>
      </c>
      <c r="B30" s="24">
        <f>'[1]DETALLADO DE CKS'!D23</f>
        <v>44461</v>
      </c>
      <c r="C30" s="23">
        <f>'[1]DETALLADO DE CKS'!C23</f>
        <v>13345579</v>
      </c>
      <c r="D30" s="22" t="str">
        <f>'[1]DETALLADO DE CKS'!B23</f>
        <v>JEAN CQARLOS BASULTO LOPEZ</v>
      </c>
      <c r="E30" s="28">
        <v>0</v>
      </c>
      <c r="F30" s="20">
        <f>'[1]DETALLADO DE CKS'!J23</f>
        <v>203608.7</v>
      </c>
      <c r="G30" s="19">
        <f t="shared" si="0"/>
        <v>2213483.4600000004</v>
      </c>
    </row>
    <row r="31" spans="1:7" ht="35.25" customHeight="1" x14ac:dyDescent="0.25">
      <c r="A31" s="25">
        <v>22</v>
      </c>
      <c r="B31" s="24">
        <f>'[1]DETALLADO DE CKS'!D24</f>
        <v>44461</v>
      </c>
      <c r="C31" s="23">
        <f>'[1]DETALLADO DE CKS'!C24</f>
        <v>13345458</v>
      </c>
      <c r="D31" s="22" t="str">
        <f>'[1]DETALLADO DE CKS'!B24</f>
        <v>KELNET COMPUTER, SRL</v>
      </c>
      <c r="E31" s="28">
        <v>0</v>
      </c>
      <c r="F31" s="20">
        <f>'[1]DETALLADO DE CKS'!J24</f>
        <v>176515.75</v>
      </c>
      <c r="G31" s="19">
        <f t="shared" si="0"/>
        <v>2036967.7100000004</v>
      </c>
    </row>
    <row r="32" spans="1:7" ht="30.75" customHeight="1" x14ac:dyDescent="0.25">
      <c r="A32" s="26">
        <v>23</v>
      </c>
      <c r="B32" s="24">
        <f>'[1]DETALLADO DE CKS'!D25</f>
        <v>44461</v>
      </c>
      <c r="C32" s="23">
        <f>'[1]DETALLADO DE CKS'!C25</f>
        <v>13345644</v>
      </c>
      <c r="D32" s="22" t="str">
        <f>'[1]DETALLADO DE CKS'!B25</f>
        <v>HAUSPITAL, SRL</v>
      </c>
      <c r="E32" s="28">
        <v>0</v>
      </c>
      <c r="F32" s="20">
        <f>'[1]DETALLADO DE CKS'!J25</f>
        <v>475000</v>
      </c>
      <c r="G32" s="19">
        <f t="shared" si="0"/>
        <v>1561967.7100000004</v>
      </c>
    </row>
    <row r="33" spans="1:7" ht="35.25" customHeight="1" x14ac:dyDescent="0.25">
      <c r="A33" s="26">
        <v>24</v>
      </c>
      <c r="B33" s="24">
        <f>'[1]DETALLADO DE CKS'!D26</f>
        <v>44461</v>
      </c>
      <c r="C33" s="23">
        <f>'[1]DETALLADO DE CKS'!C26</f>
        <v>13345837</v>
      </c>
      <c r="D33" s="22" t="str">
        <f>'[1]DETALLADO DE CKS'!B26</f>
        <v>SUPLIMED, SRL</v>
      </c>
      <c r="E33" s="28">
        <v>0</v>
      </c>
      <c r="F33" s="20">
        <f>'[1]DETALLADO DE CKS'!J26</f>
        <v>634839.82999999996</v>
      </c>
      <c r="G33" s="19">
        <f t="shared" si="0"/>
        <v>927127.88000000047</v>
      </c>
    </row>
    <row r="34" spans="1:7" ht="34.5" customHeight="1" x14ac:dyDescent="0.25">
      <c r="A34" s="25">
        <v>25</v>
      </c>
      <c r="B34" s="24">
        <f>'[1]DETALLADO DE CKS'!D27</f>
        <v>44461</v>
      </c>
      <c r="C34" s="23">
        <f>'[1]DETALLADO DE CKS'!C27</f>
        <v>13345779</v>
      </c>
      <c r="D34" s="22" t="str">
        <f>'[1]DETALLADO DE CKS'!B27</f>
        <v>SERCLAMED, SRL</v>
      </c>
      <c r="E34" s="28">
        <v>0</v>
      </c>
      <c r="F34" s="20">
        <f>'[1]DETALLADO DE CKS'!J27</f>
        <v>157634.90999999997</v>
      </c>
      <c r="G34" s="19">
        <f t="shared" si="0"/>
        <v>769492.97000000044</v>
      </c>
    </row>
    <row r="35" spans="1:7" ht="32.25" customHeight="1" x14ac:dyDescent="0.25">
      <c r="A35" s="26">
        <v>26</v>
      </c>
      <c r="B35" s="24">
        <f>'[1]DETALLADO DE CKS'!D28</f>
        <v>44461</v>
      </c>
      <c r="C35" s="23">
        <f>'[1]DETALLADO DE CKS'!C28</f>
        <v>13345875</v>
      </c>
      <c r="D35" s="22" t="str">
        <f>'[1]DETALLADO DE CKS'!B28</f>
        <v>A&amp;S IMPORTADORA MEDICAS, SRL</v>
      </c>
      <c r="E35" s="28">
        <v>0</v>
      </c>
      <c r="F35" s="20">
        <f>'[1]DETALLADO DE CKS'!J28</f>
        <v>92387.5</v>
      </c>
      <c r="G35" s="19">
        <f t="shared" si="0"/>
        <v>677105.47000000044</v>
      </c>
    </row>
    <row r="36" spans="1:7" ht="40.5" customHeight="1" x14ac:dyDescent="0.25">
      <c r="A36" s="25">
        <v>27</v>
      </c>
      <c r="B36" s="24">
        <f>'[1]DETALLADO DE CKS'!D29</f>
        <v>44461</v>
      </c>
      <c r="C36" s="23">
        <f>'[1]DETALLADO DE CKS'!C29</f>
        <v>13345946</v>
      </c>
      <c r="D36" s="22" t="str">
        <f>'[1]DETALLADO DE CKS'!B29</f>
        <v>ALIANZA INNOVADORA DE SERVICIOS AMBIENTALES, SRL</v>
      </c>
      <c r="E36" s="21">
        <v>0</v>
      </c>
      <c r="F36" s="20">
        <f>'[1]DETALLADO DE CKS'!J29</f>
        <v>102600</v>
      </c>
      <c r="G36" s="19">
        <f t="shared" si="0"/>
        <v>574505.47000000044</v>
      </c>
    </row>
    <row r="37" spans="1:7" s="27" customFormat="1" ht="34.5" customHeight="1" x14ac:dyDescent="0.25">
      <c r="A37" s="26">
        <v>28</v>
      </c>
      <c r="B37" s="24">
        <f>'[1]DETALLADO DE CKS'!D30</f>
        <v>44462</v>
      </c>
      <c r="C37" s="23">
        <f>'[1]DETALLADO DE CKS'!C30</f>
        <v>13367203</v>
      </c>
      <c r="D37" s="22" t="str">
        <f>'[1]DETALLADO DE CKS'!B30</f>
        <v>NOMINA DE EMPLEADOS SENASA RECHAZADOS E INCLUIDOS</v>
      </c>
      <c r="E37" s="21">
        <v>0</v>
      </c>
      <c r="F37" s="20">
        <f>'[1]DETALLADO DE CKS'!J30</f>
        <v>167649.1</v>
      </c>
      <c r="G37" s="19">
        <f t="shared" si="0"/>
        <v>406856.37000000046</v>
      </c>
    </row>
    <row r="38" spans="1:7" s="9" customFormat="1" ht="34.5" customHeight="1" x14ac:dyDescent="0.25">
      <c r="A38" s="26">
        <v>29</v>
      </c>
      <c r="B38" s="24">
        <v>44469</v>
      </c>
      <c r="C38" s="23">
        <v>4524000000011</v>
      </c>
      <c r="D38" s="22" t="s">
        <v>6</v>
      </c>
      <c r="E38" s="21">
        <v>7850000</v>
      </c>
      <c r="F38" s="20">
        <v>0</v>
      </c>
      <c r="G38" s="19">
        <f t="shared" si="0"/>
        <v>8256856.3700000001</v>
      </c>
    </row>
    <row r="39" spans="1:7" s="9" customFormat="1" ht="34.5" customHeight="1" x14ac:dyDescent="0.25">
      <c r="A39" s="25">
        <v>30</v>
      </c>
      <c r="B39" s="24">
        <f>'[1]DETALLADO DE CKS'!D31</f>
        <v>44469</v>
      </c>
      <c r="C39" s="23">
        <f>'[1]DETALLADO DE CKS'!C31</f>
        <v>13447485</v>
      </c>
      <c r="D39" s="22" t="str">
        <f>'[1]DETALLADO DE CKS'!B31</f>
        <v>NOMINA DE EMPLEADOS CONTRATADOS</v>
      </c>
      <c r="E39" s="21">
        <v>0</v>
      </c>
      <c r="F39" s="20">
        <f>'[1]DETALLADO DE CKS'!J31</f>
        <v>2090141.8599999999</v>
      </c>
      <c r="G39" s="19">
        <f t="shared" si="0"/>
        <v>6166714.5099999998</v>
      </c>
    </row>
    <row r="40" spans="1:7" s="9" customFormat="1" ht="34.5" customHeight="1" x14ac:dyDescent="0.25">
      <c r="A40" s="26">
        <v>31</v>
      </c>
      <c r="B40" s="24">
        <f>'[1]DETALLADO DE CKS'!D32</f>
        <v>44469</v>
      </c>
      <c r="C40" s="23">
        <f>'[1]DETALLADO DE CKS'!C32</f>
        <v>13447103</v>
      </c>
      <c r="D40" s="22" t="str">
        <f>'[1]DETALLADO DE CKS'!B32</f>
        <v>NOMINA DE COMPLETIVO A SUELDO</v>
      </c>
      <c r="E40" s="21">
        <v>0</v>
      </c>
      <c r="F40" s="20">
        <f>'[1]DETALLADO DE CKS'!J32</f>
        <v>532170</v>
      </c>
      <c r="G40" s="19">
        <f t="shared" si="0"/>
        <v>5634544.5099999998</v>
      </c>
    </row>
    <row r="41" spans="1:7" s="9" customFormat="1" ht="34.5" customHeight="1" x14ac:dyDescent="0.25">
      <c r="A41" s="25">
        <v>32</v>
      </c>
      <c r="B41" s="24">
        <f>'[1]DETALLADO DE CKS'!D33</f>
        <v>44469</v>
      </c>
      <c r="C41" s="23">
        <f>'[1]DETALLADO DE CKS'!C33</f>
        <v>13447168</v>
      </c>
      <c r="D41" s="22" t="str">
        <f>'[1]DETALLADO DE CKS'!B33</f>
        <v>NOMINA DE COMPENSACION MILITARES</v>
      </c>
      <c r="E41" s="21">
        <v>0</v>
      </c>
      <c r="F41" s="20">
        <f>'[1]DETALLADO DE CKS'!J33</f>
        <v>72000</v>
      </c>
      <c r="G41" s="19">
        <f t="shared" si="0"/>
        <v>5562544.5099999998</v>
      </c>
    </row>
    <row r="42" spans="1:7" s="9" customFormat="1" ht="34.5" customHeight="1" x14ac:dyDescent="0.25">
      <c r="A42" s="26">
        <v>33</v>
      </c>
      <c r="B42" s="24">
        <f>'[1]DETALLADO DE CKS'!D34</f>
        <v>44469</v>
      </c>
      <c r="C42" s="23">
        <f>'[1]DETALLADO DE CKS'!C34</f>
        <v>13447148</v>
      </c>
      <c r="D42" s="22" t="str">
        <f>'[1]DETALLADO DE CKS'!B34</f>
        <v>NOMINA DE EMPLEADOS ADICIONALES</v>
      </c>
      <c r="E42" s="21">
        <v>0</v>
      </c>
      <c r="F42" s="20">
        <f>'[1]DETALLADO DE CKS'!J34</f>
        <v>75000</v>
      </c>
      <c r="G42" s="19">
        <f t="shared" si="0"/>
        <v>5487544.5099999998</v>
      </c>
    </row>
    <row r="43" spans="1:7" s="9" customFormat="1" ht="34.5" customHeight="1" x14ac:dyDescent="0.25">
      <c r="A43" s="26">
        <v>34</v>
      </c>
      <c r="B43" s="24">
        <f>'[1]DETALLADO DE CKS'!D35</f>
        <v>44469</v>
      </c>
      <c r="C43" s="23">
        <f>'[1]DETALLADO DE CKS'!C35</f>
        <v>13455521</v>
      </c>
      <c r="D43" s="22" t="str">
        <f>'[1]DETALLADO DE CKS'!B35</f>
        <v>DAYRON JACQUEZ</v>
      </c>
      <c r="E43" s="21">
        <v>0</v>
      </c>
      <c r="F43" s="20">
        <f>'[1]DETALLADO DE CKS'!J35</f>
        <v>33844.019999999997</v>
      </c>
      <c r="G43" s="19">
        <f t="shared" ref="G43:G64" si="1">G42+E43-F43</f>
        <v>5453700.4900000002</v>
      </c>
    </row>
    <row r="44" spans="1:7" s="9" customFormat="1" ht="34.5" customHeight="1" x14ac:dyDescent="0.25">
      <c r="A44" s="25">
        <v>35</v>
      </c>
      <c r="B44" s="24">
        <f>'[1]DETALLADO DE CKS'!D36</f>
        <v>44469</v>
      </c>
      <c r="C44" s="23">
        <f>'[1]DETALLADO DE CKS'!C36</f>
        <v>13454903</v>
      </c>
      <c r="D44" s="22" t="str">
        <f>'[1]DETALLADO DE CKS'!B36</f>
        <v>OSCAR ADRIAN MORILLO POPA</v>
      </c>
      <c r="E44" s="21">
        <v>0</v>
      </c>
      <c r="F44" s="20">
        <f>'[1]DETALLADO DE CKS'!J36</f>
        <v>26922.01</v>
      </c>
      <c r="G44" s="19">
        <f t="shared" si="1"/>
        <v>5426778.4800000004</v>
      </c>
    </row>
    <row r="45" spans="1:7" s="9" customFormat="1" ht="34.5" customHeight="1" x14ac:dyDescent="0.25">
      <c r="A45" s="26">
        <v>36</v>
      </c>
      <c r="B45" s="24">
        <f>'[1]DETALLADO DE CKS'!D37</f>
        <v>44469</v>
      </c>
      <c r="C45" s="23">
        <f>'[1]DETALLADO DE CKS'!C37</f>
        <v>13454985</v>
      </c>
      <c r="D45" s="22" t="str">
        <f>'[1]DETALLADO DE CKS'!B37</f>
        <v>GISELLE BAEZ CELEDONIO</v>
      </c>
      <c r="E45" s="21">
        <v>0</v>
      </c>
      <c r="F45" s="20">
        <f>'[1]DETALLADO DE CKS'!J37</f>
        <v>6922.01</v>
      </c>
      <c r="G45" s="19">
        <f t="shared" si="1"/>
        <v>5419856.4700000007</v>
      </c>
    </row>
    <row r="46" spans="1:7" s="9" customFormat="1" ht="34.5" customHeight="1" x14ac:dyDescent="0.25">
      <c r="A46" s="25">
        <v>37</v>
      </c>
      <c r="B46" s="24">
        <f>'[1]DETALLADO DE CKS'!D38</f>
        <v>44469</v>
      </c>
      <c r="C46" s="23">
        <f>'[1]DETALLADO DE CKS'!C38</f>
        <v>13454785</v>
      </c>
      <c r="D46" s="22" t="str">
        <f>'[1]DETALLADO DE CKS'!B38</f>
        <v>DILCIA MARIA NOVA NUÑEZ</v>
      </c>
      <c r="E46" s="21">
        <v>0</v>
      </c>
      <c r="F46" s="20">
        <f>'[1]DETALLADO DE CKS'!J38</f>
        <v>5076.1400000000003</v>
      </c>
      <c r="G46" s="19">
        <f t="shared" si="1"/>
        <v>5414780.330000001</v>
      </c>
    </row>
    <row r="47" spans="1:7" s="9" customFormat="1" ht="34.5" customHeight="1" x14ac:dyDescent="0.25">
      <c r="A47" s="26">
        <v>38</v>
      </c>
      <c r="B47" s="24">
        <f>'[1]DETALLADO DE CKS'!D39</f>
        <v>44469</v>
      </c>
      <c r="C47" s="23">
        <f>'[1]DETALLADO DE CKS'!C39</f>
        <v>13455579</v>
      </c>
      <c r="D47" s="22" t="str">
        <f>'[1]DETALLADO DE CKS'!B39</f>
        <v>DAHIANA SARAHI BAEZ GUZMAN</v>
      </c>
      <c r="E47" s="21">
        <v>0</v>
      </c>
      <c r="F47" s="20">
        <f>'[1]DETALLADO DE CKS'!J39</f>
        <v>31495.15</v>
      </c>
      <c r="G47" s="19">
        <f t="shared" si="1"/>
        <v>5383285.1800000006</v>
      </c>
    </row>
    <row r="48" spans="1:7" s="9" customFormat="1" ht="34.5" customHeight="1" x14ac:dyDescent="0.25">
      <c r="A48" s="26">
        <v>39</v>
      </c>
      <c r="B48" s="24">
        <f>'[1]DETALLADO DE CKS'!D40</f>
        <v>44469</v>
      </c>
      <c r="C48" s="23">
        <f>'[1]DETALLADO DE CKS'!C40</f>
        <v>13466197</v>
      </c>
      <c r="D48" s="22" t="str">
        <f>'[1]DETALLADO DE CKS'!B40</f>
        <v>ERBE, SRL</v>
      </c>
      <c r="E48" s="21">
        <v>0</v>
      </c>
      <c r="F48" s="20">
        <f>'[1]DETALLADO DE CKS'!J40</f>
        <v>855000</v>
      </c>
      <c r="G48" s="19">
        <f t="shared" si="1"/>
        <v>4528285.1800000006</v>
      </c>
    </row>
    <row r="49" spans="1:7" s="9" customFormat="1" ht="34.5" customHeight="1" x14ac:dyDescent="0.25">
      <c r="A49" s="25">
        <v>40</v>
      </c>
      <c r="B49" s="24">
        <f>'[1]DETALLADO DE CKS'!D41</f>
        <v>44469</v>
      </c>
      <c r="C49" s="23">
        <f>'[1]DETALLADO DE CKS'!C41</f>
        <v>13466253</v>
      </c>
      <c r="D49" s="22" t="str">
        <f>'[1]DETALLADO DE CKS'!B41</f>
        <v>INVERSIONES JEREZ SUAREZ, SRL</v>
      </c>
      <c r="E49" s="21">
        <v>0</v>
      </c>
      <c r="F49" s="20">
        <f>'[1]DETALLADO DE CKS'!J41</f>
        <v>783750</v>
      </c>
      <c r="G49" s="19">
        <f t="shared" si="1"/>
        <v>3744535.1800000006</v>
      </c>
    </row>
    <row r="50" spans="1:7" s="9" customFormat="1" ht="34.5" customHeight="1" x14ac:dyDescent="0.25">
      <c r="A50" s="26">
        <v>41</v>
      </c>
      <c r="B50" s="24">
        <f>'[1]DETALLADO DE CKS'!D42</f>
        <v>44469</v>
      </c>
      <c r="C50" s="23">
        <f>'[1]DETALLADO DE CKS'!C42</f>
        <v>1346631</v>
      </c>
      <c r="D50" s="22" t="str">
        <f>'[1]DETALLADO DE CKS'!B42</f>
        <v>ROOM 360, SRL</v>
      </c>
      <c r="E50" s="21">
        <v>0</v>
      </c>
      <c r="F50" s="20">
        <f>'[1]DETALLADO DE CKS'!J42</f>
        <v>627000</v>
      </c>
      <c r="G50" s="19">
        <f t="shared" si="1"/>
        <v>3117535.1800000006</v>
      </c>
    </row>
    <row r="51" spans="1:7" s="9" customFormat="1" ht="34.5" customHeight="1" x14ac:dyDescent="0.25">
      <c r="A51" s="25">
        <v>42</v>
      </c>
      <c r="B51" s="24">
        <f>'[1]DETALLADO DE CKS'!D43</f>
        <v>44469</v>
      </c>
      <c r="C51" s="23">
        <f>'[1]DETALLADO DE CKS'!C43</f>
        <v>13466377</v>
      </c>
      <c r="D51" s="22" t="str">
        <f>'[1]DETALLADO DE CKS'!B43</f>
        <v>LEROMED PHARMA, SRL</v>
      </c>
      <c r="E51" s="21">
        <v>0</v>
      </c>
      <c r="F51" s="20">
        <f>'[1]DETALLADO DE CKS'!J43</f>
        <v>747650</v>
      </c>
      <c r="G51" s="19">
        <f t="shared" si="1"/>
        <v>2369885.1800000006</v>
      </c>
    </row>
    <row r="52" spans="1:7" s="9" customFormat="1" ht="34.5" customHeight="1" x14ac:dyDescent="0.25">
      <c r="A52" s="26">
        <v>43</v>
      </c>
      <c r="B52" s="24">
        <f>'[1]DETALLADO DE CKS'!D44</f>
        <v>44469</v>
      </c>
      <c r="C52" s="23">
        <f>'[1]DETALLADO DE CKS'!C44</f>
        <v>13458189</v>
      </c>
      <c r="D52" s="22" t="str">
        <f>'[1]DETALLADO DE CKS'!B44</f>
        <v>DIMEDOM EE DIAGNOSTICOS MEDICOS DOMINICANOS, SRL</v>
      </c>
      <c r="E52" s="21">
        <v>0</v>
      </c>
      <c r="F52" s="20">
        <f>'[1]DETALLADO DE CKS'!J44</f>
        <v>95194.03</v>
      </c>
      <c r="G52" s="19">
        <f t="shared" si="1"/>
        <v>2274691.1500000008</v>
      </c>
    </row>
    <row r="53" spans="1:7" s="9" customFormat="1" ht="34.5" customHeight="1" x14ac:dyDescent="0.25">
      <c r="A53" s="26">
        <v>44</v>
      </c>
      <c r="B53" s="24">
        <f>'[1]DETALLADO DE CKS'!D45</f>
        <v>44469</v>
      </c>
      <c r="C53" s="23">
        <f>'[1]DETALLADO DE CKS'!C45</f>
        <v>13466443</v>
      </c>
      <c r="D53" s="22" t="str">
        <f>'[1]DETALLADO DE CKS'!B45</f>
        <v>DOBLE L SUPPLY, SRL</v>
      </c>
      <c r="E53" s="21">
        <v>0</v>
      </c>
      <c r="F53" s="20">
        <f>'[1]DETALLADO DE CKS'!J45</f>
        <v>756848</v>
      </c>
      <c r="G53" s="19">
        <f t="shared" si="1"/>
        <v>1517843.1500000008</v>
      </c>
    </row>
    <row r="54" spans="1:7" s="9" customFormat="1" ht="34.5" customHeight="1" x14ac:dyDescent="0.25">
      <c r="A54" s="25">
        <v>45</v>
      </c>
      <c r="B54" s="24">
        <f>'[1]DETALLADO DE CKS'!D46</f>
        <v>44469</v>
      </c>
      <c r="C54" s="23">
        <f>'[1]DETALLADO DE CKS'!C46</f>
        <v>13457895</v>
      </c>
      <c r="D54" s="22" t="str">
        <f>'[1]DETALLADO DE CKS'!B46</f>
        <v>FRANCISCO ANTONIO GOMEZ DE JESUS</v>
      </c>
      <c r="E54" s="21">
        <v>0</v>
      </c>
      <c r="F54" s="20">
        <f>'[1]DETALLADO DE CKS'!J46</f>
        <v>17100</v>
      </c>
      <c r="G54" s="19">
        <f t="shared" si="1"/>
        <v>1500743.1500000008</v>
      </c>
    </row>
    <row r="55" spans="1:7" s="9" customFormat="1" ht="34.5" customHeight="1" x14ac:dyDescent="0.25">
      <c r="A55" s="26">
        <v>46</v>
      </c>
      <c r="B55" s="24">
        <f>'[1]DETALLADO DE CKS'!D47</f>
        <v>44469</v>
      </c>
      <c r="C55" s="23">
        <f>'[1]DETALLADO DE CKS'!C47</f>
        <v>13458375</v>
      </c>
      <c r="D55" s="22" t="str">
        <f>'[1]DETALLADO DE CKS'!B47</f>
        <v xml:space="preserve">ALEJANDRO AYALA CORDERO </v>
      </c>
      <c r="E55" s="21">
        <v>0</v>
      </c>
      <c r="F55" s="20">
        <f>'[1]DETALLADO DE CKS'!J47</f>
        <v>1215</v>
      </c>
      <c r="G55" s="19">
        <f t="shared" si="1"/>
        <v>1499528.1500000008</v>
      </c>
    </row>
    <row r="56" spans="1:7" s="9" customFormat="1" ht="34.5" customHeight="1" x14ac:dyDescent="0.25">
      <c r="A56" s="25">
        <v>47</v>
      </c>
      <c r="B56" s="24">
        <f>'[1]DETALLADO DE CKS'!D48</f>
        <v>44469</v>
      </c>
      <c r="C56" s="23">
        <f>'[1]DETALLADO DE CKS'!C48</f>
        <v>13457702</v>
      </c>
      <c r="D56" s="22" t="str">
        <f>'[1]DETALLADO DE CKS'!B48</f>
        <v>FARMACIA RUTH, SRL</v>
      </c>
      <c r="E56" s="21">
        <v>0</v>
      </c>
      <c r="F56" s="20">
        <f>'[1]DETALLADO DE CKS'!J48</f>
        <v>106694.5</v>
      </c>
      <c r="G56" s="19">
        <f t="shared" si="1"/>
        <v>1392833.6500000008</v>
      </c>
    </row>
    <row r="57" spans="1:7" s="9" customFormat="1" ht="34.5" customHeight="1" x14ac:dyDescent="0.25">
      <c r="A57" s="26">
        <v>48</v>
      </c>
      <c r="B57" s="24">
        <f>'[1]DETALLADO DE CKS'!D49</f>
        <v>44469</v>
      </c>
      <c r="C57" s="23">
        <f>'[1]DETALLADO DE CKS'!C49</f>
        <v>13457414</v>
      </c>
      <c r="D57" s="22" t="str">
        <f>'[1]DETALLADO DE CKS'!B49</f>
        <v>PRODUCTOS CANO, SRL</v>
      </c>
      <c r="E57" s="21">
        <v>0</v>
      </c>
      <c r="F57" s="20">
        <f>'[1]DETALLADO DE CKS'!J49</f>
        <v>98724</v>
      </c>
      <c r="G57" s="19">
        <f t="shared" si="1"/>
        <v>1294109.6500000008</v>
      </c>
    </row>
    <row r="58" spans="1:7" s="9" customFormat="1" ht="34.5" customHeight="1" x14ac:dyDescent="0.25">
      <c r="A58" s="26">
        <v>49</v>
      </c>
      <c r="B58" s="24">
        <f>'[1]DETALLADO DE CKS'!D50</f>
        <v>44469</v>
      </c>
      <c r="C58" s="23">
        <f>'[1]DETALLADO DE CKS'!C50</f>
        <v>13457612</v>
      </c>
      <c r="D58" s="22" t="str">
        <f>'[1]DETALLADO DE CKS'!B50</f>
        <v>IGNACIO ANTONIO MOTA MARTE</v>
      </c>
      <c r="E58" s="21">
        <v>0</v>
      </c>
      <c r="F58" s="20">
        <f>'[1]DETALLADO DE CKS'!J50</f>
        <v>49162.5</v>
      </c>
      <c r="G58" s="19">
        <f t="shared" si="1"/>
        <v>1244947.1500000008</v>
      </c>
    </row>
    <row r="59" spans="1:7" s="9" customFormat="1" ht="34.5" customHeight="1" x14ac:dyDescent="0.25">
      <c r="A59" s="25">
        <v>50</v>
      </c>
      <c r="B59" s="24">
        <f>'[1]DETALLADO DE CKS'!D51</f>
        <v>44469</v>
      </c>
      <c r="C59" s="23">
        <f>'[1]DETALLADO DE CKS'!C51</f>
        <v>13457272</v>
      </c>
      <c r="D59" s="22" t="str">
        <f>'[1]DETALLADO DE CKS'!B51</f>
        <v>VANGUARDIA SUMINISTROS, SRL</v>
      </c>
      <c r="E59" s="21">
        <v>0</v>
      </c>
      <c r="F59" s="20">
        <f>'[1]DETALLADO DE CKS'!J51</f>
        <v>209471.49000000002</v>
      </c>
      <c r="G59" s="19">
        <f t="shared" si="1"/>
        <v>1035475.6600000008</v>
      </c>
    </row>
    <row r="60" spans="1:7" s="9" customFormat="1" ht="30.75" customHeight="1" x14ac:dyDescent="0.25">
      <c r="A60" s="26">
        <v>51</v>
      </c>
      <c r="B60" s="24">
        <f>'[1]DETALLADO DE CKS'!D52</f>
        <v>44469</v>
      </c>
      <c r="C60" s="23">
        <f>'[1]DETALLADO DE CKS'!C52</f>
        <v>13457182</v>
      </c>
      <c r="D60" s="22" t="str">
        <f>'[1]DETALLADO DE CKS'!B52</f>
        <v>KHALICCO INVESTMENTS, SRL</v>
      </c>
      <c r="E60" s="21">
        <v>0</v>
      </c>
      <c r="F60" s="20">
        <f>'[1]DETALLADO DE CKS'!J52</f>
        <v>282100.76</v>
      </c>
      <c r="G60" s="19">
        <f t="shared" si="1"/>
        <v>753374.90000000084</v>
      </c>
    </row>
    <row r="61" spans="1:7" s="18" customFormat="1" ht="39" customHeight="1" x14ac:dyDescent="0.25">
      <c r="A61" s="25">
        <v>52</v>
      </c>
      <c r="B61" s="24">
        <v>44469</v>
      </c>
      <c r="C61" s="23">
        <v>4524000033503</v>
      </c>
      <c r="D61" s="22" t="s">
        <v>5</v>
      </c>
      <c r="E61" s="21">
        <v>0</v>
      </c>
      <c r="F61" s="20">
        <v>22445.35</v>
      </c>
      <c r="G61" s="19">
        <f t="shared" si="1"/>
        <v>730929.55000000086</v>
      </c>
    </row>
    <row r="62" spans="1:7" s="18" customFormat="1" ht="39" customHeight="1" x14ac:dyDescent="0.25">
      <c r="A62" s="26">
        <v>53</v>
      </c>
      <c r="B62" s="24">
        <v>44469</v>
      </c>
      <c r="C62" s="23">
        <v>9990002</v>
      </c>
      <c r="D62" s="22" t="s">
        <v>4</v>
      </c>
      <c r="E62" s="21">
        <v>0</v>
      </c>
      <c r="F62" s="20">
        <v>175</v>
      </c>
      <c r="G62" s="19">
        <f t="shared" si="1"/>
        <v>730754.55000000086</v>
      </c>
    </row>
    <row r="63" spans="1:7" s="18" customFormat="1" ht="39" customHeight="1" x14ac:dyDescent="0.25">
      <c r="A63" s="26">
        <v>54</v>
      </c>
      <c r="B63" s="24">
        <v>44469</v>
      </c>
      <c r="C63" s="23">
        <v>70045386</v>
      </c>
      <c r="D63" s="22" t="s">
        <v>3</v>
      </c>
      <c r="E63" s="21">
        <v>0</v>
      </c>
      <c r="F63" s="20">
        <v>240</v>
      </c>
      <c r="G63" s="19">
        <f t="shared" si="1"/>
        <v>730514.55000000086</v>
      </c>
    </row>
    <row r="64" spans="1:7" s="18" customFormat="1" ht="48.75" customHeight="1" x14ac:dyDescent="0.25">
      <c r="A64" s="25">
        <v>55</v>
      </c>
      <c r="B64" s="24">
        <v>44469</v>
      </c>
      <c r="C64" s="23" t="s">
        <v>2</v>
      </c>
      <c r="D64" s="22" t="s">
        <v>1</v>
      </c>
      <c r="E64" s="21">
        <v>0</v>
      </c>
      <c r="F64" s="20">
        <v>88586.05</v>
      </c>
      <c r="G64" s="19">
        <f t="shared" si="1"/>
        <v>641928.50000000081</v>
      </c>
    </row>
    <row r="65" spans="1:13" ht="34.5" customHeight="1" x14ac:dyDescent="0.25">
      <c r="A65" s="47"/>
      <c r="B65" s="17"/>
      <c r="C65" s="16"/>
      <c r="D65" s="15" t="s">
        <v>0</v>
      </c>
      <c r="E65" s="14">
        <f>SUM(E10:E64)</f>
        <v>11051205.050000001</v>
      </c>
      <c r="F65" s="14">
        <f>SUM(F10:F64)</f>
        <v>17961853.120000001</v>
      </c>
      <c r="G65" s="14">
        <f>G64</f>
        <v>641928.50000000081</v>
      </c>
      <c r="H65" s="9"/>
      <c r="I65" s="9"/>
      <c r="J65" s="9"/>
      <c r="K65" s="9"/>
      <c r="L65" s="9"/>
      <c r="M65" s="9"/>
    </row>
    <row r="66" spans="1:13" ht="34.5" customHeight="1" x14ac:dyDescent="0.25">
      <c r="A66" s="47"/>
      <c r="B66" s="17"/>
      <c r="C66" s="16"/>
      <c r="D66" s="15"/>
      <c r="E66" s="14"/>
      <c r="F66" s="14"/>
      <c r="G66" s="14"/>
      <c r="H66" s="9"/>
      <c r="I66" s="9"/>
      <c r="J66" s="9"/>
      <c r="K66" s="9"/>
      <c r="L66" s="9"/>
      <c r="M66" s="9"/>
    </row>
    <row r="67" spans="1:13" ht="34.5" customHeight="1" x14ac:dyDescent="0.25">
      <c r="A67" s="47"/>
      <c r="B67" s="17"/>
      <c r="C67" s="16"/>
      <c r="D67" s="15"/>
      <c r="E67" s="14"/>
      <c r="F67" s="14"/>
      <c r="G67" s="14"/>
      <c r="H67" s="9"/>
      <c r="I67" s="9"/>
      <c r="J67" s="9"/>
      <c r="K67" s="9"/>
      <c r="L67" s="9"/>
      <c r="M67" s="9"/>
    </row>
    <row r="68" spans="1:13" ht="51" customHeight="1" x14ac:dyDescent="0.25">
      <c r="A68" s="47"/>
      <c r="B68" s="17"/>
      <c r="C68" s="16"/>
      <c r="D68" s="15"/>
      <c r="E68" s="14"/>
      <c r="F68" s="13"/>
      <c r="G68" s="12"/>
      <c r="H68" s="9"/>
      <c r="I68" s="9"/>
      <c r="J68" s="9"/>
      <c r="K68" s="9"/>
      <c r="L68" s="9"/>
      <c r="M68" s="9"/>
    </row>
    <row r="69" spans="1:13" ht="30" customHeight="1" x14ac:dyDescent="0.2">
      <c r="A69" s="39"/>
      <c r="B69" s="1"/>
      <c r="C69" s="1"/>
      <c r="D69" s="11"/>
      <c r="E69" s="48"/>
      <c r="F69" s="10"/>
      <c r="G69" s="10"/>
      <c r="H69" s="9"/>
      <c r="I69" s="9"/>
      <c r="J69" s="9"/>
      <c r="K69" s="9"/>
      <c r="L69" s="9"/>
      <c r="M69" s="9"/>
    </row>
    <row r="70" spans="1:13" ht="15.75" x14ac:dyDescent="0.25">
      <c r="A70" s="1"/>
      <c r="B70" s="55"/>
      <c r="C70" s="55"/>
      <c r="D70" s="49"/>
      <c r="E70" s="55"/>
      <c r="F70" s="55"/>
      <c r="G70" s="55"/>
    </row>
    <row r="71" spans="1:13" ht="15.75" x14ac:dyDescent="0.2">
      <c r="A71" s="1"/>
      <c r="B71" s="56"/>
      <c r="C71" s="56"/>
      <c r="D71" s="50"/>
      <c r="E71" s="56"/>
      <c r="F71" s="56"/>
      <c r="G71" s="56"/>
    </row>
    <row r="72" spans="1:13" ht="30" customHeight="1" x14ac:dyDescent="0.2">
      <c r="A72"/>
      <c r="B72" s="5"/>
      <c r="C72" s="5"/>
      <c r="D72" s="8"/>
      <c r="E72" s="7"/>
      <c r="F72" s="6"/>
      <c r="G72" s="5"/>
      <c r="H72" s="9"/>
      <c r="I72" s="9"/>
      <c r="J72" s="9"/>
      <c r="K72" s="9"/>
      <c r="L72" s="9"/>
      <c r="M72" s="9"/>
    </row>
    <row r="73" spans="1:13" ht="30" customHeight="1" x14ac:dyDescent="0.2">
      <c r="A73"/>
      <c r="B73" s="5"/>
      <c r="C73" s="5"/>
      <c r="D73" s="8"/>
      <c r="E73" s="7"/>
      <c r="F73" s="6"/>
      <c r="G73" s="5"/>
      <c r="H73" s="9"/>
      <c r="I73" s="9"/>
      <c r="J73" s="9"/>
      <c r="K73" s="9"/>
      <c r="L73" s="9"/>
      <c r="M73" s="9"/>
    </row>
    <row r="74" spans="1:13" ht="30" customHeight="1" x14ac:dyDescent="0.2">
      <c r="A74"/>
      <c r="B74" s="5"/>
      <c r="C74" s="5"/>
      <c r="D74" s="8"/>
      <c r="E74" s="7"/>
      <c r="F74" s="6"/>
      <c r="G74" s="5"/>
      <c r="H74" s="9"/>
      <c r="I74" s="9"/>
      <c r="J74" s="9"/>
      <c r="K74" s="9"/>
      <c r="L74" s="9"/>
      <c r="M74" s="9"/>
    </row>
    <row r="75" spans="1:13" ht="30" customHeight="1" x14ac:dyDescent="0.2">
      <c r="A75"/>
      <c r="B75" s="5"/>
      <c r="C75" s="5"/>
      <c r="D75" s="8"/>
      <c r="E75" s="7"/>
      <c r="F75" s="6"/>
      <c r="G75" s="5"/>
      <c r="H75" s="9"/>
      <c r="I75" s="9"/>
      <c r="J75" s="9"/>
      <c r="K75" s="9"/>
      <c r="L75" s="9"/>
      <c r="M75" s="9"/>
    </row>
    <row r="76" spans="1:13" ht="28.15" customHeight="1" x14ac:dyDescent="0.2">
      <c r="A76"/>
      <c r="B76" s="5"/>
      <c r="C76" s="5"/>
      <c r="D76" s="8"/>
      <c r="E76" s="7"/>
      <c r="F76" s="6"/>
      <c r="G76" s="5"/>
      <c r="H76" s="9"/>
      <c r="I76" s="9"/>
      <c r="J76" s="9"/>
      <c r="K76" s="9"/>
      <c r="L76" s="9"/>
      <c r="M76" s="9"/>
    </row>
    <row r="77" spans="1:13" ht="28.15" customHeight="1" x14ac:dyDescent="0.2">
      <c r="A77"/>
      <c r="B77" s="5"/>
      <c r="C77" s="5"/>
      <c r="D77" s="8"/>
      <c r="E77" s="7"/>
      <c r="F77" s="6"/>
      <c r="G77" s="5"/>
      <c r="H77" s="9"/>
      <c r="I77" s="9"/>
      <c r="J77" s="9"/>
      <c r="K77" s="9"/>
      <c r="L77" s="9"/>
      <c r="M77" s="9"/>
    </row>
    <row r="78" spans="1:13" ht="15" x14ac:dyDescent="0.2">
      <c r="A78"/>
      <c r="B78" s="5"/>
      <c r="C78" s="5"/>
      <c r="D78" s="8"/>
      <c r="E78" s="7"/>
      <c r="F78" s="6"/>
      <c r="G78" s="5"/>
      <c r="H78" s="9"/>
      <c r="I78" s="9"/>
      <c r="J78" s="9"/>
      <c r="K78" s="9"/>
      <c r="L78" s="9"/>
      <c r="M78" s="9"/>
    </row>
    <row r="79" spans="1:13" ht="15" x14ac:dyDescent="0.2">
      <c r="A79"/>
      <c r="B79" s="5"/>
      <c r="C79" s="5"/>
      <c r="D79" s="8"/>
      <c r="E79" s="7"/>
      <c r="F79" s="6"/>
      <c r="G79" s="5"/>
    </row>
  </sheetData>
  <mergeCells count="12">
    <mergeCell ref="E71:G71"/>
    <mergeCell ref="B70:C70"/>
    <mergeCell ref="B71:C71"/>
    <mergeCell ref="A6:D6"/>
    <mergeCell ref="E6:G6"/>
    <mergeCell ref="B8:F8"/>
    <mergeCell ref="B1:G1"/>
    <mergeCell ref="B3:G3"/>
    <mergeCell ref="B5:G5"/>
    <mergeCell ref="D4:F4"/>
    <mergeCell ref="E70:G70"/>
    <mergeCell ref="B2:G2"/>
  </mergeCells>
  <printOptions horizontalCentered="1"/>
  <pageMargins left="0.47244094488188981" right="0.23622047244094491" top="0.54" bottom="0.5" header="0.24" footer="0.2"/>
  <pageSetup scale="80" orientation="landscape" horizontalDpi="4294967295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adonis.jimenez</dc:creator>
  <cp:lastModifiedBy>ORTOPEDIA EM DARIO C</cp:lastModifiedBy>
  <cp:lastPrinted>2022-01-12T15:32:51Z</cp:lastPrinted>
  <dcterms:created xsi:type="dcterms:W3CDTF">2021-10-28T15:52:14Z</dcterms:created>
  <dcterms:modified xsi:type="dcterms:W3CDTF">2022-01-12T15:32:55Z</dcterms:modified>
</cp:coreProperties>
</file>