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BANCO'!$A$1:$G$53</definedName>
    <definedName name="_xlnm.Print_Titles" localSheetId="0">'LIBRO BANCO'!$1:$9</definedName>
  </definedNames>
  <calcPr calcId="152511"/>
</workbook>
</file>

<file path=xl/calcChain.xml><?xml version="1.0" encoding="utf-8"?>
<calcChain xmlns="http://schemas.openxmlformats.org/spreadsheetml/2006/main">
  <c r="E47" i="1" l="1"/>
  <c r="F42" i="1"/>
  <c r="D42" i="1"/>
  <c r="C42" i="1"/>
  <c r="B42" i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1" i="1"/>
  <c r="D11" i="1"/>
  <c r="C11" i="1"/>
  <c r="B11" i="1"/>
  <c r="F10" i="1"/>
  <c r="F47" i="1" s="1"/>
  <c r="D10" i="1"/>
  <c r="C10" i="1"/>
  <c r="B10" i="1"/>
  <c r="G10" i="1" l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</calcChain>
</file>

<file path=xl/sharedStrings.xml><?xml version="1.0" encoding="utf-8"?>
<sst xmlns="http://schemas.openxmlformats.org/spreadsheetml/2006/main" count="28" uniqueCount="25">
  <si>
    <t>SERVICIO REGIONAL DE SALUD</t>
  </si>
  <si>
    <t>RELACION DE INGRESOS Y EGRESOS AGOSTO 2021</t>
  </si>
  <si>
    <t xml:space="preserve">REGION: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</si>
  <si>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</si>
  <si>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</si>
  <si>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</si>
  <si>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</si>
  <si>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</si>
  <si>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</si>
  <si>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</si>
  <si>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</si>
  <si>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</si>
  <si>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</si>
  <si>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</si>
  <si>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 xml:space="preserve">INGRESO POR TRANSFERENCIA A CUENTA UNICA </t>
  </si>
  <si>
    <t>CARGO POR 0.15% CORRESPONDIENTE AL MES DE AGOSTO 2021</t>
  </si>
  <si>
    <t>CARGO POR COMISION EN EL MES DE AGOSTO 2021</t>
  </si>
  <si>
    <t>824202412416/824034892544</t>
  </si>
  <si>
    <t>CARGO POR COMISION TSS NO.824202412416/133017687/07229874 Y COMISION TSS NO. 824034892544</t>
  </si>
  <si>
    <t>TOTAL GENERAL</t>
  </si>
  <si>
    <t>DR. CESAR A. ROQUE BEATO</t>
  </si>
  <si>
    <t xml:space="preserve">LICDO. LUIS OLIVO PAYANO </t>
  </si>
  <si>
    <t>DIRECTOR GENERAL</t>
  </si>
  <si>
    <t>GERENTE FINANCIERO</t>
  </si>
  <si>
    <t>POR VENTA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</si>
</sst>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2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20" fillId="17" borderId="9" applyNumberFormat="0" applyAlignment="0" applyProtection="0"/>
    <xf numFmtId="0" fontId="21" fillId="18" borderId="10" applyNumberFormat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4" fillId="8" borderId="9" applyNumberFormat="0" applyAlignment="0" applyProtection="0"/>
    <xf numFmtId="165" fontId="2" fillId="0" borderId="0" applyFont="0" applyFill="0" applyBorder="0" applyAlignment="0" applyProtection="0"/>
    <xf numFmtId="0" fontId="25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24" borderId="12" applyNumberFormat="0" applyFont="0" applyAlignment="0" applyProtection="0"/>
    <xf numFmtId="0" fontId="27" fillId="1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3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</cellStyleXfs>
  <cellXfs count="71">
    <xf numFmtId="0" fontId="0" fillId="0" borderId="0" xfId="0"/>
    <xf numFmtId="0" fontId="0" fillId="0" borderId="0" xfId="0" applyNumberFormat="1"/>
    <xf numFmtId="0" fontId="0" fillId="0" borderId="0" xfId="0" applyBorder="1"/>
    <xf numFmtId="0" fontId="5" fillId="0" borderId="0" xfId="0" applyFont="1" applyBorder="1" applyAlignment="1"/>
    <xf numFmtId="0" fontId="0" fillId="2" borderId="0" xfId="0" applyFill="1" applyBorder="1"/>
    <xf numFmtId="0" fontId="12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1" fontId="7" fillId="0" borderId="7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wrapText="1"/>
    </xf>
    <xf numFmtId="4" fontId="12" fillId="2" borderId="8" xfId="0" applyNumberFormat="1" applyFont="1" applyFill="1" applyBorder="1" applyAlignment="1">
      <alignment horizontal="right"/>
    </xf>
    <xf numFmtId="4" fontId="13" fillId="2" borderId="7" xfId="0" applyNumberFormat="1" applyFont="1" applyFill="1" applyBorder="1"/>
    <xf numFmtId="43" fontId="12" fillId="2" borderId="8" xfId="0" applyNumberFormat="1" applyFont="1" applyFill="1" applyBorder="1" applyAlignment="1">
      <alignment wrapText="1"/>
    </xf>
    <xf numFmtId="1" fontId="7" fillId="0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3" fillId="2" borderId="5" xfId="0" applyNumberFormat="1" applyFont="1" applyFill="1" applyBorder="1"/>
    <xf numFmtId="4" fontId="12" fillId="2" borderId="5" xfId="0" applyNumberFormat="1" applyFont="1" applyFill="1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0" fontId="0" fillId="0" borderId="5" xfId="0" applyBorder="1"/>
    <xf numFmtId="1" fontId="6" fillId="2" borderId="5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3" fillId="2" borderId="0" xfId="0" applyNumberFormat="1" applyFont="1" applyFill="1" applyBorder="1"/>
    <xf numFmtId="43" fontId="12" fillId="2" borderId="0" xfId="0" applyNumberFormat="1" applyFont="1" applyFill="1" applyBorder="1" applyAlignment="1">
      <alignment wrapText="1"/>
    </xf>
    <xf numFmtId="0" fontId="0" fillId="2" borderId="0" xfId="0" applyFill="1"/>
    <xf numFmtId="0" fontId="14" fillId="2" borderId="0" xfId="0" applyNumberFormat="1" applyFont="1" applyFill="1" applyBorder="1" applyAlignment="1">
      <alignment horizontal="left"/>
    </xf>
    <xf numFmtId="4" fontId="0" fillId="2" borderId="0" xfId="0" applyNumberFormat="1" applyFill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NumberForma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12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0" fillId="2" borderId="3" xfId="0" applyNumberFormat="1" applyFill="1" applyBorder="1"/>
    <xf numFmtId="4" fontId="6" fillId="2" borderId="2" xfId="0" applyNumberFormat="1" applyFont="1" applyFill="1" applyBorder="1"/>
    <xf numFmtId="0" fontId="6" fillId="2" borderId="5" xfId="0" applyNumberFormat="1" applyFont="1" applyFill="1" applyBorder="1"/>
    <xf numFmtId="1" fontId="3" fillId="2" borderId="5" xfId="0" applyNumberFormat="1" applyFont="1" applyFill="1" applyBorder="1" applyAlignment="1">
      <alignment horizontal="center" wrapText="1"/>
    </xf>
    <xf numFmtId="1" fontId="7" fillId="2" borderId="0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0" fontId="15" fillId="2" borderId="0" xfId="1" applyFont="1" applyFill="1" applyBorder="1" applyAlignment="1">
      <alignment wrapText="1"/>
    </xf>
    <xf numFmtId="0" fontId="16" fillId="2" borderId="0" xfId="1" applyFont="1" applyFill="1" applyBorder="1" applyAlignment="1">
      <alignment vertical="top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17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33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 vertical="top"/>
    </xf>
    <xf numFmtId="0" fontId="34" fillId="2" borderId="0" xfId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tas 2" xfId="43"/>
    <cellStyle name="Salida 2" xfId="44"/>
    <cellStyle name="Texto de advertencia 2" xfId="45"/>
    <cellStyle name="Texto explicativo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89648</xdr:colOff>
      <xdr:row>48</xdr:row>
      <xdr:rowOff>257736</xdr:rowOff>
    </xdr:from>
    <xdr:to>
      <xdr:col>3</xdr:col>
      <xdr:colOff>5380</xdr:colOff>
      <xdr:row>52</xdr:row>
      <xdr:rowOff>179296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0"/>
        <a:stretch/>
      </xdr:blipFill>
      <xdr:spPr>
        <a:xfrm>
          <a:off x="448236" y="20562795"/>
          <a:ext cx="2179320" cy="1591236"/>
        </a:xfrm>
        <a:prstGeom prst="rect">
          <a:avLst/>
        </a:prstGeom>
      </xdr:spPr>
    </xdr:pic>
    <xdr:clientData/>
  </xdr:twoCellAnchor>
  <xdr:twoCellAnchor editAs="oneCell">
    <xdr:from>
      <xdr:col>4</xdr:col>
      <xdr:colOff>997323</xdr:colOff>
      <xdr:row>48</xdr:row>
      <xdr:rowOff>380999</xdr:rowOff>
    </xdr:from>
    <xdr:to>
      <xdr:col>6</xdr:col>
      <xdr:colOff>523875</xdr:colOff>
      <xdr:row>52</xdr:row>
      <xdr:rowOff>130548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8794" y="20686058"/>
          <a:ext cx="2428875" cy="1419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%20DE%20CHEQUES%20-%20VENTA%20DE%20SERVICIOS%20Y%20OTROS%20INGRESOS-%20AGOSTO%202021.....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7">
          <cell r="B7" t="str">
            <v>TESORERIA DE LA SEGURIDAD SOCIAL</v>
          </cell>
          <cell r="C7">
            <v>12708063</v>
          </cell>
          <cell r="D7">
            <v>44411</v>
          </cell>
          <cell r="J7">
            <v>484999.25</v>
          </cell>
        </row>
        <row r="8">
          <cell r="B8" t="str">
            <v xml:space="preserve">NOMINA COMPENSACION MILITARES </v>
          </cell>
          <cell r="C8">
            <v>12724554</v>
          </cell>
          <cell r="D8">
            <v>44412</v>
          </cell>
          <cell r="J8">
            <v>63666</v>
          </cell>
        </row>
        <row r="9">
          <cell r="B9" t="str">
            <v>ARIZA BATLLE &amp; CO, SRL</v>
          </cell>
          <cell r="C9">
            <v>12754311</v>
          </cell>
          <cell r="D9">
            <v>44414</v>
          </cell>
          <cell r="J9">
            <v>4166.93</v>
          </cell>
        </row>
        <row r="10">
          <cell r="B10" t="str">
            <v>MADEGROUP, SRL</v>
          </cell>
          <cell r="C10">
            <v>12754386</v>
          </cell>
          <cell r="D10">
            <v>44414</v>
          </cell>
          <cell r="J10">
            <v>179896</v>
          </cell>
        </row>
        <row r="11">
          <cell r="B11" t="str">
            <v>ORTRO CHEMICAL, SRL</v>
          </cell>
          <cell r="C11">
            <v>12754471</v>
          </cell>
          <cell r="D11">
            <v>44414</v>
          </cell>
          <cell r="J11">
            <v>138877</v>
          </cell>
        </row>
        <row r="12">
          <cell r="B12" t="str">
            <v>COLECTOR DE IMPUESTOS INTERNOS</v>
          </cell>
          <cell r="C12">
            <v>12773915</v>
          </cell>
          <cell r="D12">
            <v>44417</v>
          </cell>
          <cell r="J12">
            <v>861912.56</v>
          </cell>
        </row>
        <row r="13">
          <cell r="B13" t="str">
            <v>COLECTOR DE IMPUESTOS INTERNOS</v>
          </cell>
          <cell r="C13">
            <v>12773952</v>
          </cell>
          <cell r="D13">
            <v>44417</v>
          </cell>
          <cell r="J13">
            <v>2033.63</v>
          </cell>
        </row>
        <row r="14">
          <cell r="B14" t="str">
            <v>TALLERES MAQUINON, SRL</v>
          </cell>
          <cell r="C14">
            <v>12776586</v>
          </cell>
          <cell r="D14">
            <v>44417</v>
          </cell>
          <cell r="J14">
            <v>1291.2</v>
          </cell>
        </row>
        <row r="15">
          <cell r="B15" t="str">
            <v>PEDRO JOSE ZORRILLA MATA</v>
          </cell>
          <cell r="C15">
            <v>12807900</v>
          </cell>
          <cell r="D15">
            <v>44419</v>
          </cell>
          <cell r="J15">
            <v>13844.02</v>
          </cell>
        </row>
        <row r="16">
          <cell r="B16" t="str">
            <v>MARIBEL ALTAGRACIA MEDINA SERRANO</v>
          </cell>
          <cell r="C16">
            <v>12807841</v>
          </cell>
          <cell r="D16">
            <v>44419</v>
          </cell>
          <cell r="J16">
            <v>5537.61</v>
          </cell>
        </row>
        <row r="17">
          <cell r="B17" t="str">
            <v>RONNY BLADIMIR RAMOS SANCHEZ</v>
          </cell>
          <cell r="C17">
            <v>12807761</v>
          </cell>
          <cell r="D17">
            <v>44419</v>
          </cell>
          <cell r="J17">
            <v>48450.080000000002</v>
          </cell>
        </row>
        <row r="18">
          <cell r="B18" t="str">
            <v>JOHANNA ESTHER DE LEON RAMIREZ</v>
          </cell>
          <cell r="C18">
            <v>12807674</v>
          </cell>
          <cell r="D18">
            <v>44419</v>
          </cell>
          <cell r="J18">
            <v>20000</v>
          </cell>
        </row>
        <row r="19">
          <cell r="B19" t="str">
            <v>STERLING MANUEL JIMENEZ DE LA ROSA</v>
          </cell>
          <cell r="C19">
            <v>12807716</v>
          </cell>
          <cell r="D19">
            <v>44419</v>
          </cell>
          <cell r="J19">
            <v>7752.65</v>
          </cell>
        </row>
        <row r="20">
          <cell r="B20" t="str">
            <v>ROMER MARIEL GUILLEN UREÑA</v>
          </cell>
          <cell r="C20">
            <v>12884735</v>
          </cell>
          <cell r="D20">
            <v>44426</v>
          </cell>
          <cell r="J20">
            <v>30000</v>
          </cell>
        </row>
        <row r="21">
          <cell r="B21" t="str">
            <v>COLECTOR DE IMPUESTOS INTERNOS</v>
          </cell>
          <cell r="C21">
            <v>12884775</v>
          </cell>
          <cell r="D21">
            <v>44426</v>
          </cell>
          <cell r="J21">
            <v>29981.86</v>
          </cell>
        </row>
        <row r="22">
          <cell r="B22" t="str">
            <v>CORPORACION AVICOLA DEL CARIBE LTD</v>
          </cell>
          <cell r="C22">
            <v>12884816</v>
          </cell>
          <cell r="D22">
            <v>44426</v>
          </cell>
          <cell r="J22">
            <v>30976</v>
          </cell>
        </row>
        <row r="23">
          <cell r="B23" t="str">
            <v>CALDERAS DEL CARIBE,SRL</v>
          </cell>
          <cell r="C23">
            <v>12884849</v>
          </cell>
          <cell r="J23">
            <v>40888</v>
          </cell>
        </row>
        <row r="24">
          <cell r="B24" t="str">
            <v>TROPIGAS DOMINICANA, SRL</v>
          </cell>
          <cell r="C24">
            <v>12914739</v>
          </cell>
          <cell r="D24">
            <v>44428</v>
          </cell>
          <cell r="J24">
            <v>112051.38</v>
          </cell>
        </row>
        <row r="25">
          <cell r="B25" t="str">
            <v>JUAN LUIS REYES VICENTE</v>
          </cell>
          <cell r="C25">
            <v>12914872</v>
          </cell>
          <cell r="D25">
            <v>44428</v>
          </cell>
          <cell r="J25">
            <v>20121.2</v>
          </cell>
        </row>
        <row r="26">
          <cell r="B26" t="str">
            <v>NOMINA DE EMPLEADOS ADICIONAL</v>
          </cell>
          <cell r="C26">
            <v>12984295</v>
          </cell>
          <cell r="D26">
            <v>44434</v>
          </cell>
          <cell r="J26">
            <v>75000</v>
          </cell>
        </row>
        <row r="27">
          <cell r="B27" t="str">
            <v xml:space="preserve">NOMINA COMPENSACION MILITARES </v>
          </cell>
          <cell r="C27">
            <v>12984280</v>
          </cell>
          <cell r="D27">
            <v>44434</v>
          </cell>
          <cell r="J27">
            <v>72000</v>
          </cell>
        </row>
        <row r="28">
          <cell r="B28" t="str">
            <v>NOMINA EMPLEADOS CONTRATADOS</v>
          </cell>
          <cell r="C28">
            <v>12984199</v>
          </cell>
          <cell r="D28">
            <v>44434</v>
          </cell>
          <cell r="J28">
            <v>2110463.33</v>
          </cell>
        </row>
        <row r="29">
          <cell r="B29" t="str">
            <v>NOMINA DE COMPLETIVO A SUELDO</v>
          </cell>
          <cell r="C29">
            <v>12984263</v>
          </cell>
          <cell r="D29">
            <v>44434</v>
          </cell>
          <cell r="J29">
            <v>532170</v>
          </cell>
        </row>
        <row r="30">
          <cell r="B30" t="str">
            <v>TRANSVER, SRL</v>
          </cell>
          <cell r="C30">
            <v>12986526</v>
          </cell>
          <cell r="D30">
            <v>44434</v>
          </cell>
          <cell r="J30">
            <v>12627.94</v>
          </cell>
        </row>
        <row r="31">
          <cell r="B31" t="str">
            <v>TESORERIA DE LA SEGURIDAD SOCIAL</v>
          </cell>
          <cell r="C31">
            <v>12987374</v>
          </cell>
          <cell r="J31">
            <v>476763.11</v>
          </cell>
        </row>
        <row r="32">
          <cell r="B32" t="str">
            <v>MEDKEY, SRL</v>
          </cell>
          <cell r="C32">
            <v>13054798</v>
          </cell>
          <cell r="D32">
            <v>44439</v>
          </cell>
          <cell r="J32">
            <v>70376.399999999994</v>
          </cell>
        </row>
        <row r="33">
          <cell r="B33" t="str">
            <v>SERVICIOS ELECTROMEDICOS E INSTITUCIONALES, S.A.</v>
          </cell>
          <cell r="C33">
            <v>13054874</v>
          </cell>
          <cell r="D33">
            <v>44439</v>
          </cell>
          <cell r="J33">
            <v>69265.98000000001</v>
          </cell>
        </row>
        <row r="34">
          <cell r="B34" t="str">
            <v>AIR LIQUIDE DOMINICANA, S.A.S.</v>
          </cell>
          <cell r="C34">
            <v>13054981</v>
          </cell>
          <cell r="D34">
            <v>44439</v>
          </cell>
          <cell r="J34">
            <v>25490.440000000002</v>
          </cell>
        </row>
        <row r="35">
          <cell r="B35" t="str">
            <v xml:space="preserve">RAFAEL SARANTE PERDOMO </v>
          </cell>
          <cell r="C35">
            <v>13055039</v>
          </cell>
          <cell r="D35">
            <v>44439</v>
          </cell>
          <cell r="J35">
            <v>205751.5</v>
          </cell>
        </row>
        <row r="36">
          <cell r="B36" t="str">
            <v>MEDTRON DOMINICANA, SRL</v>
          </cell>
          <cell r="C36">
            <v>13055627</v>
          </cell>
          <cell r="J36">
            <v>119382.12999999999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85" zoomScaleNormal="85" zoomScalePageLayoutView="85" workbookViewId="0">
      <selection activeCell="J4" sqref="J4"/>
    </sheetView>
  </sheetViews>
  <sheetFormatPr baseColWidth="10" defaultRowHeight="12.75" x14ac:dyDescent="0.2"/>
  <cols>
    <col min="1" max="1" width="5.42578125" style="1" customWidth="1"/>
    <col min="2" max="2" width="13" customWidth="1"/>
    <col min="3" max="3" width="21" customWidth="1"/>
    <col min="4" max="4" width="59.85546875" style="38" customWidth="1"/>
    <col min="5" max="5" width="22.42578125" style="39" customWidth="1"/>
    <col min="6" max="6" width="21.140625" style="31" customWidth="1"/>
    <col min="7" max="7" width="21.85546875" customWidth="1"/>
  </cols>
  <sheetData>
    <row r="1" spans="1:13" ht="28.35" customHeight="1" x14ac:dyDescent="0.3">
      <c r="A1" s="40"/>
      <c r="B1" s="70" t="s">
        <v>0</v>
      </c>
      <c r="C1" s="70"/>
      <c r="D1" s="70"/>
      <c r="E1" s="70"/>
      <c r="F1" s="70"/>
      <c r="G1" s="70"/>
    </row>
    <row r="2" spans="1:13" ht="21.6" customHeight="1" x14ac:dyDescent="0.2">
      <c r="A2" s="40"/>
      <c r="B2" s="68" t="s">
        <v>1</v>
      </c>
      <c r="C2" s="68"/>
      <c r="D2" s="68"/>
      <c r="E2" s="68"/>
      <c r="F2" s="68"/>
      <c r="G2" s="68"/>
      <c r="H2" s="3"/>
      <c r="I2" s="3"/>
      <c r="J2" s="2"/>
      <c r="K2" s="2"/>
      <c r="L2" s="2"/>
      <c r="M2" s="2"/>
    </row>
    <row r="3" spans="1:13" ht="21.6" customHeight="1" x14ac:dyDescent="0.2">
      <c r="A3" s="40"/>
      <c r="B3" s="69" t="s">
        <v>24</v>
      </c>
      <c r="C3" s="69"/>
      <c r="D3" s="69"/>
      <c r="E3" s="69"/>
      <c r="F3" s="69"/>
      <c r="G3" s="69"/>
      <c r="H3" s="3"/>
      <c r="I3" s="3"/>
      <c r="J3" s="2"/>
      <c r="K3" s="2"/>
      <c r="L3" s="2"/>
      <c r="M3" s="2"/>
    </row>
    <row r="4" spans="1:13" ht="30.6" customHeight="1" x14ac:dyDescent="0.25">
      <c r="A4" s="40"/>
      <c r="B4" s="41" t="s">
        <v>2</v>
      </c>
      <c r="C4" s="42">
        <v>0</v>
      </c>
      <c r="D4" s="59" t="s">
        <v>3</v>
      </c>
      <c r="E4" s="59"/>
      <c r="F4" s="59"/>
      <c r="G4" s="43"/>
      <c r="H4" s="2"/>
      <c r="I4" s="2"/>
      <c r="J4" s="2"/>
    </row>
    <row r="5" spans="1:13" ht="18" customHeight="1" x14ac:dyDescent="0.2">
      <c r="A5" s="40"/>
      <c r="B5" s="60"/>
      <c r="C5" s="61"/>
      <c r="D5" s="61"/>
      <c r="E5" s="61"/>
      <c r="F5" s="61"/>
      <c r="G5" s="61"/>
    </row>
    <row r="6" spans="1:13" ht="28.15" customHeight="1" x14ac:dyDescent="0.35">
      <c r="A6" s="56" t="s">
        <v>4</v>
      </c>
      <c r="B6" s="56"/>
      <c r="C6" s="56"/>
      <c r="D6" s="56"/>
      <c r="E6" s="57" t="s">
        <v>5</v>
      </c>
      <c r="F6" s="57"/>
      <c r="G6" s="58"/>
    </row>
    <row r="7" spans="1:13" ht="15.75" customHeight="1" x14ac:dyDescent="0.25">
      <c r="A7" s="40"/>
      <c r="B7" s="5"/>
      <c r="C7" s="44"/>
      <c r="D7" s="45"/>
      <c r="E7" s="46"/>
      <c r="F7" s="5"/>
      <c r="G7" s="47"/>
    </row>
    <row r="8" spans="1:13" ht="23.25" customHeight="1" x14ac:dyDescent="0.25">
      <c r="A8" s="48"/>
      <c r="B8" s="62" t="s">
        <v>6</v>
      </c>
      <c r="C8" s="63"/>
      <c r="D8" s="63"/>
      <c r="E8" s="63"/>
      <c r="F8" s="63"/>
      <c r="G8" s="49">
        <v>624902.85</v>
      </c>
    </row>
    <row r="9" spans="1:13" ht="42.75" customHeight="1" x14ac:dyDescent="0.25">
      <c r="A9" s="50" t="s">
        <v>7</v>
      </c>
      <c r="B9" s="7" t="s">
        <v>8</v>
      </c>
      <c r="C9" s="51" t="s">
        <v>9</v>
      </c>
      <c r="D9" s="6" t="s">
        <v>10</v>
      </c>
      <c r="E9" s="7" t="s">
        <v>11</v>
      </c>
      <c r="F9" s="7" t="s">
        <v>12</v>
      </c>
      <c r="G9" s="8" t="s">
        <v>13</v>
      </c>
    </row>
    <row r="10" spans="1:13" ht="39" customHeight="1" x14ac:dyDescent="0.25">
      <c r="A10" s="9">
        <v>1</v>
      </c>
      <c r="B10" s="10">
        <f>'[1]DETALLADO DE CKS'!D7</f>
        <v>44411</v>
      </c>
      <c r="C10" s="11">
        <f>'[1]DETALLADO DE CKS'!C7</f>
        <v>12708063</v>
      </c>
      <c r="D10" s="12" t="str">
        <f>'[1]DETALLADO DE CKS'!B7</f>
        <v>TESORERIA DE LA SEGURIDAD SOCIAL</v>
      </c>
      <c r="E10" s="13">
        <v>0</v>
      </c>
      <c r="F10" s="14">
        <f>'[1]DETALLADO DE CKS'!J7</f>
        <v>484999.25</v>
      </c>
      <c r="G10" s="15">
        <f>G8+E10-F10</f>
        <v>139903.59999999998</v>
      </c>
    </row>
    <row r="11" spans="1:13" ht="40.5" customHeight="1" x14ac:dyDescent="0.25">
      <c r="A11" s="16">
        <v>2</v>
      </c>
      <c r="B11" s="17">
        <f>'[1]DETALLADO DE CKS'!D8</f>
        <v>44412</v>
      </c>
      <c r="C11" s="18">
        <f>'[1]DETALLADO DE CKS'!C8</f>
        <v>12724554</v>
      </c>
      <c r="D11" s="19" t="str">
        <f>'[1]DETALLADO DE CKS'!B8</f>
        <v xml:space="preserve">NOMINA COMPENSACION MILITARES </v>
      </c>
      <c r="E11" s="13">
        <v>0</v>
      </c>
      <c r="F11" s="20">
        <f>'[1]DETALLADO DE CKS'!J8</f>
        <v>63666</v>
      </c>
      <c r="G11" s="15">
        <f>G10+E11-F11</f>
        <v>76237.599999999977</v>
      </c>
    </row>
    <row r="12" spans="1:13" ht="40.5" customHeight="1" x14ac:dyDescent="0.25">
      <c r="A12" s="9">
        <v>3</v>
      </c>
      <c r="B12" s="17">
        <v>44412</v>
      </c>
      <c r="C12" s="18">
        <v>4524000000008</v>
      </c>
      <c r="D12" s="19" t="s">
        <v>14</v>
      </c>
      <c r="E12" s="13">
        <v>1600000</v>
      </c>
      <c r="F12" s="14">
        <v>0</v>
      </c>
      <c r="G12" s="15">
        <f t="shared" ref="G12:G38" si="0">G11+E12-F12</f>
        <v>1676237.6</v>
      </c>
    </row>
    <row r="13" spans="1:13" ht="33.75" customHeight="1" x14ac:dyDescent="0.25">
      <c r="A13" s="9">
        <v>4</v>
      </c>
      <c r="B13" s="17">
        <f>'[1]DETALLADO DE CKS'!D9</f>
        <v>44414</v>
      </c>
      <c r="C13" s="18">
        <f>'[1]DETALLADO DE CKS'!C9</f>
        <v>12754311</v>
      </c>
      <c r="D13" s="19" t="str">
        <f>'[1]DETALLADO DE CKS'!B9</f>
        <v>ARIZA BATLLE &amp; CO, SRL</v>
      </c>
      <c r="E13" s="13">
        <v>0</v>
      </c>
      <c r="F13" s="14">
        <f>'[1]DETALLADO DE CKS'!J9</f>
        <v>4166.93</v>
      </c>
      <c r="G13" s="15">
        <f t="shared" si="0"/>
        <v>1672070.6700000002</v>
      </c>
    </row>
    <row r="14" spans="1:13" ht="37.5" customHeight="1" x14ac:dyDescent="0.25">
      <c r="A14" s="16">
        <v>5</v>
      </c>
      <c r="B14" s="10">
        <f>'[1]DETALLADO DE CKS'!D10</f>
        <v>44414</v>
      </c>
      <c r="C14" s="11">
        <f>'[1]DETALLADO DE CKS'!C10</f>
        <v>12754386</v>
      </c>
      <c r="D14" s="12" t="str">
        <f>'[1]DETALLADO DE CKS'!B10</f>
        <v>MADEGROUP, SRL</v>
      </c>
      <c r="E14" s="13">
        <v>0</v>
      </c>
      <c r="F14" s="14">
        <f>'[1]DETALLADO DE CKS'!J10</f>
        <v>179896</v>
      </c>
      <c r="G14" s="15">
        <f t="shared" si="0"/>
        <v>1492174.6700000002</v>
      </c>
    </row>
    <row r="15" spans="1:13" ht="35.25" customHeight="1" x14ac:dyDescent="0.25">
      <c r="A15" s="9">
        <v>6</v>
      </c>
      <c r="B15" s="10">
        <f>'[1]DETALLADO DE CKS'!D11</f>
        <v>44414</v>
      </c>
      <c r="C15" s="11">
        <f>'[1]DETALLADO DE CKS'!C11</f>
        <v>12754471</v>
      </c>
      <c r="D15" s="12" t="str">
        <f>'[1]DETALLADO DE CKS'!B11</f>
        <v>ORTRO CHEMICAL, SRL</v>
      </c>
      <c r="E15" s="13">
        <v>0</v>
      </c>
      <c r="F15" s="14">
        <f>'[1]DETALLADO DE CKS'!J11</f>
        <v>138877</v>
      </c>
      <c r="G15" s="15">
        <f t="shared" si="0"/>
        <v>1353297.6700000002</v>
      </c>
    </row>
    <row r="16" spans="1:13" ht="36.75" customHeight="1" x14ac:dyDescent="0.25">
      <c r="A16" s="9">
        <v>7</v>
      </c>
      <c r="B16" s="10">
        <f>'[1]DETALLADO DE CKS'!D12</f>
        <v>44417</v>
      </c>
      <c r="C16" s="11">
        <f>'[1]DETALLADO DE CKS'!C12</f>
        <v>12773915</v>
      </c>
      <c r="D16" s="12" t="str">
        <f>'[1]DETALLADO DE CKS'!B12</f>
        <v>COLECTOR DE IMPUESTOS INTERNOS</v>
      </c>
      <c r="E16" s="13">
        <v>0</v>
      </c>
      <c r="F16" s="14">
        <f>'[1]DETALLADO DE CKS'!J12</f>
        <v>861912.56</v>
      </c>
      <c r="G16" s="15">
        <f t="shared" si="0"/>
        <v>491385.1100000001</v>
      </c>
    </row>
    <row r="17" spans="1:7" ht="34.5" customHeight="1" x14ac:dyDescent="0.25">
      <c r="A17" s="16">
        <v>8</v>
      </c>
      <c r="B17" s="10">
        <f>'[1]DETALLADO DE CKS'!D13</f>
        <v>44417</v>
      </c>
      <c r="C17" s="11">
        <f>'[1]DETALLADO DE CKS'!C13</f>
        <v>12773952</v>
      </c>
      <c r="D17" s="12" t="str">
        <f>'[1]DETALLADO DE CKS'!B13</f>
        <v>COLECTOR DE IMPUESTOS INTERNOS</v>
      </c>
      <c r="E17" s="13">
        <v>0</v>
      </c>
      <c r="F17" s="14">
        <f>'[1]DETALLADO DE CKS'!J13</f>
        <v>2033.63</v>
      </c>
      <c r="G17" s="15">
        <f t="shared" si="0"/>
        <v>489351.4800000001</v>
      </c>
    </row>
    <row r="18" spans="1:7" ht="34.5" customHeight="1" x14ac:dyDescent="0.25">
      <c r="A18" s="9">
        <v>9</v>
      </c>
      <c r="B18" s="10">
        <f>'[1]DETALLADO DE CKS'!D14</f>
        <v>44417</v>
      </c>
      <c r="C18" s="11">
        <f>'[1]DETALLADO DE CKS'!C14</f>
        <v>12776586</v>
      </c>
      <c r="D18" s="12" t="str">
        <f>'[1]DETALLADO DE CKS'!B14</f>
        <v>TALLERES MAQUINON, SRL</v>
      </c>
      <c r="E18" s="13">
        <v>0</v>
      </c>
      <c r="F18" s="14">
        <f>'[1]DETALLADO DE CKS'!J14</f>
        <v>1291.2</v>
      </c>
      <c r="G18" s="15">
        <f t="shared" si="0"/>
        <v>488060.28000000009</v>
      </c>
    </row>
    <row r="19" spans="1:7" ht="36" customHeight="1" x14ac:dyDescent="0.25">
      <c r="A19" s="9">
        <v>10</v>
      </c>
      <c r="B19" s="10">
        <f>'[1]DETALLADO DE CKS'!D15</f>
        <v>44419</v>
      </c>
      <c r="C19" s="11">
        <f>'[1]DETALLADO DE CKS'!C15</f>
        <v>12807900</v>
      </c>
      <c r="D19" s="12" t="str">
        <f>'[1]DETALLADO DE CKS'!B15</f>
        <v>PEDRO JOSE ZORRILLA MATA</v>
      </c>
      <c r="E19" s="21">
        <v>0</v>
      </c>
      <c r="F19" s="14">
        <f>'[1]DETALLADO DE CKS'!J15</f>
        <v>13844.02</v>
      </c>
      <c r="G19" s="15">
        <f t="shared" si="0"/>
        <v>474216.26000000007</v>
      </c>
    </row>
    <row r="20" spans="1:7" ht="36.75" customHeight="1" x14ac:dyDescent="0.25">
      <c r="A20" s="16">
        <v>11</v>
      </c>
      <c r="B20" s="10">
        <f>'[1]DETALLADO DE CKS'!D16</f>
        <v>44419</v>
      </c>
      <c r="C20" s="11">
        <f>'[1]DETALLADO DE CKS'!C16</f>
        <v>12807841</v>
      </c>
      <c r="D20" s="12" t="str">
        <f>'[1]DETALLADO DE CKS'!B16</f>
        <v>MARIBEL ALTAGRACIA MEDINA SERRANO</v>
      </c>
      <c r="E20" s="21">
        <v>0</v>
      </c>
      <c r="F20" s="14">
        <f>'[1]DETALLADO DE CKS'!J16</f>
        <v>5537.61</v>
      </c>
      <c r="G20" s="15">
        <f t="shared" si="0"/>
        <v>468678.65000000008</v>
      </c>
    </row>
    <row r="21" spans="1:7" ht="33" customHeight="1" x14ac:dyDescent="0.25">
      <c r="A21" s="9">
        <v>12</v>
      </c>
      <c r="B21" s="10">
        <f>'[1]DETALLADO DE CKS'!D17</f>
        <v>44419</v>
      </c>
      <c r="C21" s="11">
        <f>'[1]DETALLADO DE CKS'!C17</f>
        <v>12807761</v>
      </c>
      <c r="D21" s="12" t="str">
        <f>'[1]DETALLADO DE CKS'!B17</f>
        <v>RONNY BLADIMIR RAMOS SANCHEZ</v>
      </c>
      <c r="E21" s="22">
        <v>0</v>
      </c>
      <c r="F21" s="14">
        <f>'[1]DETALLADO DE CKS'!J17</f>
        <v>48450.080000000002</v>
      </c>
      <c r="G21" s="15">
        <f t="shared" si="0"/>
        <v>420228.57000000007</v>
      </c>
    </row>
    <row r="22" spans="1:7" ht="33" customHeight="1" x14ac:dyDescent="0.25">
      <c r="A22" s="9">
        <v>13</v>
      </c>
      <c r="B22" s="10">
        <f>'[1]DETALLADO DE CKS'!D18</f>
        <v>44419</v>
      </c>
      <c r="C22" s="11">
        <f>'[1]DETALLADO DE CKS'!C18</f>
        <v>12807674</v>
      </c>
      <c r="D22" s="12" t="str">
        <f>'[1]DETALLADO DE CKS'!B18</f>
        <v>JOHANNA ESTHER DE LEON RAMIREZ</v>
      </c>
      <c r="E22" s="22">
        <v>0</v>
      </c>
      <c r="F22" s="14">
        <f>'[1]DETALLADO DE CKS'!J18</f>
        <v>20000</v>
      </c>
      <c r="G22" s="15">
        <f t="shared" si="0"/>
        <v>400228.57000000007</v>
      </c>
    </row>
    <row r="23" spans="1:7" ht="27.75" customHeight="1" x14ac:dyDescent="0.25">
      <c r="A23" s="16">
        <v>14</v>
      </c>
      <c r="B23" s="10">
        <f>'[1]DETALLADO DE CKS'!D19</f>
        <v>44419</v>
      </c>
      <c r="C23" s="11">
        <f>'[1]DETALLADO DE CKS'!C19</f>
        <v>12807716</v>
      </c>
      <c r="D23" s="12" t="str">
        <f>'[1]DETALLADO DE CKS'!B19</f>
        <v>STERLING MANUEL JIMENEZ DE LA ROSA</v>
      </c>
      <c r="E23" s="22">
        <v>0</v>
      </c>
      <c r="F23" s="14">
        <f>'[1]DETALLADO DE CKS'!J19</f>
        <v>7752.65</v>
      </c>
      <c r="G23" s="15">
        <f t="shared" si="0"/>
        <v>392475.92000000004</v>
      </c>
    </row>
    <row r="24" spans="1:7" ht="33" customHeight="1" x14ac:dyDescent="0.25">
      <c r="A24" s="9">
        <v>15</v>
      </c>
      <c r="B24" s="10">
        <f>'[1]DETALLADO DE CKS'!D20</f>
        <v>44426</v>
      </c>
      <c r="C24" s="11">
        <f>'[1]DETALLADO DE CKS'!C20</f>
        <v>12884735</v>
      </c>
      <c r="D24" s="12" t="str">
        <f>'[1]DETALLADO DE CKS'!B20</f>
        <v>ROMER MARIEL GUILLEN UREÑA</v>
      </c>
      <c r="E24" s="22">
        <v>0</v>
      </c>
      <c r="F24" s="14">
        <f>'[1]DETALLADO DE CKS'!J20</f>
        <v>30000</v>
      </c>
      <c r="G24" s="15">
        <f t="shared" si="0"/>
        <v>362475.92000000004</v>
      </c>
    </row>
    <row r="25" spans="1:7" ht="33.75" customHeight="1" x14ac:dyDescent="0.25">
      <c r="A25" s="9">
        <v>16</v>
      </c>
      <c r="B25" s="17">
        <f>'[1]DETALLADO DE CKS'!D20</f>
        <v>44426</v>
      </c>
      <c r="C25" s="11">
        <f>'[1]DETALLADO DE CKS'!C21</f>
        <v>12884775</v>
      </c>
      <c r="D25" s="12" t="str">
        <f>'[1]DETALLADO DE CKS'!B21</f>
        <v>COLECTOR DE IMPUESTOS INTERNOS</v>
      </c>
      <c r="E25" s="22">
        <v>0</v>
      </c>
      <c r="F25" s="14">
        <f>'[1]DETALLADO DE CKS'!J21</f>
        <v>29981.86</v>
      </c>
      <c r="G25" s="15">
        <f t="shared" si="0"/>
        <v>332494.06000000006</v>
      </c>
    </row>
    <row r="26" spans="1:7" ht="33.75" customHeight="1" x14ac:dyDescent="0.25">
      <c r="A26" s="16">
        <v>17</v>
      </c>
      <c r="B26" s="17">
        <f>'[1]DETALLADO DE CKS'!D21</f>
        <v>44426</v>
      </c>
      <c r="C26" s="11">
        <f>'[1]DETALLADO DE CKS'!C22</f>
        <v>12884816</v>
      </c>
      <c r="D26" s="12" t="str">
        <f>'[1]DETALLADO DE CKS'!B22</f>
        <v>CORPORACION AVICOLA DEL CARIBE LTD</v>
      </c>
      <c r="E26" s="22">
        <v>0</v>
      </c>
      <c r="F26" s="14">
        <f>'[1]DETALLADO DE CKS'!J22</f>
        <v>30976</v>
      </c>
      <c r="G26" s="15">
        <f t="shared" si="0"/>
        <v>301518.06000000006</v>
      </c>
    </row>
    <row r="27" spans="1:7" ht="32.25" customHeight="1" x14ac:dyDescent="0.25">
      <c r="A27" s="9">
        <v>18</v>
      </c>
      <c r="B27" s="17">
        <f>'[1]DETALLADO DE CKS'!D22</f>
        <v>44426</v>
      </c>
      <c r="C27" s="11">
        <f>'[1]DETALLADO DE CKS'!C23</f>
        <v>12884849</v>
      </c>
      <c r="D27" s="12" t="str">
        <f>'[1]DETALLADO DE CKS'!B23</f>
        <v>CALDERAS DEL CARIBE,SRL</v>
      </c>
      <c r="E27" s="22">
        <v>0</v>
      </c>
      <c r="F27" s="14">
        <f>'[1]DETALLADO DE CKS'!J23</f>
        <v>40888</v>
      </c>
      <c r="G27" s="15">
        <f t="shared" si="0"/>
        <v>260630.06000000006</v>
      </c>
    </row>
    <row r="28" spans="1:7" ht="35.25" customHeight="1" x14ac:dyDescent="0.25">
      <c r="A28" s="9">
        <v>19</v>
      </c>
      <c r="B28" s="17">
        <f>'[1]DETALLADO DE CKS'!D24</f>
        <v>44428</v>
      </c>
      <c r="C28" s="11">
        <f>'[1]DETALLADO DE CKS'!C24</f>
        <v>12914739</v>
      </c>
      <c r="D28" s="12" t="str">
        <f>'[1]DETALLADO DE CKS'!B24</f>
        <v>TROPIGAS DOMINICANA, SRL</v>
      </c>
      <c r="E28" s="22">
        <v>0</v>
      </c>
      <c r="F28" s="14">
        <f>'[1]DETALLADO DE CKS'!J24</f>
        <v>112051.38</v>
      </c>
      <c r="G28" s="15">
        <f t="shared" si="0"/>
        <v>148578.68000000005</v>
      </c>
    </row>
    <row r="29" spans="1:7" ht="30.75" customHeight="1" x14ac:dyDescent="0.25">
      <c r="A29" s="16">
        <v>20</v>
      </c>
      <c r="B29" s="17">
        <f>'[1]DETALLADO DE CKS'!D24</f>
        <v>44428</v>
      </c>
      <c r="C29" s="11">
        <f>'[1]DETALLADO DE CKS'!C25</f>
        <v>12914872</v>
      </c>
      <c r="D29" s="12" t="str">
        <f>'[1]DETALLADO DE CKS'!B25</f>
        <v>JUAN LUIS REYES VICENTE</v>
      </c>
      <c r="E29" s="22">
        <v>0</v>
      </c>
      <c r="F29" s="14">
        <f>'[1]DETALLADO DE CKS'!J25</f>
        <v>20121.2</v>
      </c>
      <c r="G29" s="15">
        <f t="shared" si="0"/>
        <v>128457.48000000005</v>
      </c>
    </row>
    <row r="30" spans="1:7" ht="31.5" customHeight="1" x14ac:dyDescent="0.25">
      <c r="A30" s="9">
        <v>21</v>
      </c>
      <c r="B30" s="17">
        <v>44428</v>
      </c>
      <c r="C30" s="11">
        <v>4524000000024</v>
      </c>
      <c r="D30" s="12" t="s">
        <v>14</v>
      </c>
      <c r="E30" s="22">
        <v>2000000</v>
      </c>
      <c r="F30" s="14">
        <v>0</v>
      </c>
      <c r="G30" s="15">
        <f t="shared" si="0"/>
        <v>2128457.48</v>
      </c>
    </row>
    <row r="31" spans="1:7" ht="32.25" customHeight="1" x14ac:dyDescent="0.25">
      <c r="A31" s="9">
        <v>22</v>
      </c>
      <c r="B31" s="17">
        <v>44433</v>
      </c>
      <c r="C31" s="11">
        <v>4524000000009</v>
      </c>
      <c r="D31" s="12" t="s">
        <v>14</v>
      </c>
      <c r="E31" s="22">
        <v>2500000</v>
      </c>
      <c r="F31" s="14">
        <v>0</v>
      </c>
      <c r="G31" s="15">
        <f t="shared" si="0"/>
        <v>4628457.4800000004</v>
      </c>
    </row>
    <row r="32" spans="1:7" ht="35.25" customHeight="1" x14ac:dyDescent="0.25">
      <c r="A32" s="16">
        <v>23</v>
      </c>
      <c r="B32" s="17">
        <f>'[1]DETALLADO DE CKS'!D25</f>
        <v>44428</v>
      </c>
      <c r="C32" s="11">
        <f>'[1]DETALLADO DE CKS'!C26</f>
        <v>12984295</v>
      </c>
      <c r="D32" s="12" t="str">
        <f>'[1]DETALLADO DE CKS'!B26</f>
        <v>NOMINA DE EMPLEADOS ADICIONAL</v>
      </c>
      <c r="E32" s="22">
        <v>0</v>
      </c>
      <c r="F32" s="14">
        <f>'[1]DETALLADO DE CKS'!J26</f>
        <v>75000</v>
      </c>
      <c r="G32" s="15">
        <f t="shared" si="0"/>
        <v>4553457.4800000004</v>
      </c>
    </row>
    <row r="33" spans="1:13" ht="34.5" customHeight="1" x14ac:dyDescent="0.25">
      <c r="A33" s="9">
        <v>24</v>
      </c>
      <c r="B33" s="17">
        <f>'[1]DETALLADO DE CKS'!D26</f>
        <v>44434</v>
      </c>
      <c r="C33" s="11">
        <f>'[1]DETALLADO DE CKS'!C27</f>
        <v>12984280</v>
      </c>
      <c r="D33" s="12" t="str">
        <f>'[1]DETALLADO DE CKS'!B27</f>
        <v xml:space="preserve">NOMINA COMPENSACION MILITARES </v>
      </c>
      <c r="E33" s="22">
        <v>0</v>
      </c>
      <c r="F33" s="14">
        <f>'[1]DETALLADO DE CKS'!J27</f>
        <v>72000</v>
      </c>
      <c r="G33" s="15">
        <f t="shared" si="0"/>
        <v>4481457.4800000004</v>
      </c>
    </row>
    <row r="34" spans="1:13" ht="32.25" customHeight="1" x14ac:dyDescent="0.25">
      <c r="A34" s="9">
        <v>25</v>
      </c>
      <c r="B34" s="17">
        <f>'[1]DETALLADO DE CKS'!D27</f>
        <v>44434</v>
      </c>
      <c r="C34" s="11">
        <f>'[1]DETALLADO DE CKS'!C28</f>
        <v>12984199</v>
      </c>
      <c r="D34" s="12" t="str">
        <f>'[1]DETALLADO DE CKS'!B28</f>
        <v>NOMINA EMPLEADOS CONTRATADOS</v>
      </c>
      <c r="E34" s="22">
        <v>0</v>
      </c>
      <c r="F34" s="14">
        <f>'[1]DETALLADO DE CKS'!J28</f>
        <v>2110463.33</v>
      </c>
      <c r="G34" s="15">
        <f t="shared" si="0"/>
        <v>2370994.1500000004</v>
      </c>
    </row>
    <row r="35" spans="1:13" ht="34.5" customHeight="1" x14ac:dyDescent="0.25">
      <c r="A35" s="16">
        <v>26</v>
      </c>
      <c r="B35" s="17">
        <f>'[1]DETALLADO DE CKS'!D28</f>
        <v>44434</v>
      </c>
      <c r="C35" s="11">
        <f>'[1]DETALLADO DE CKS'!C29</f>
        <v>12984263</v>
      </c>
      <c r="D35" s="12" t="str">
        <f>'[1]DETALLADO DE CKS'!B29</f>
        <v>NOMINA DE COMPLETIVO A SUELDO</v>
      </c>
      <c r="E35" s="21">
        <v>0</v>
      </c>
      <c r="F35" s="14">
        <f>'[1]DETALLADO DE CKS'!J29</f>
        <v>532170</v>
      </c>
      <c r="G35" s="15">
        <f t="shared" si="0"/>
        <v>1838824.1500000004</v>
      </c>
    </row>
    <row r="36" spans="1:13" s="23" customFormat="1" ht="34.5" customHeight="1" x14ac:dyDescent="0.25">
      <c r="A36" s="9">
        <v>27</v>
      </c>
      <c r="B36" s="17">
        <f>'[1]DETALLADO DE CKS'!D29</f>
        <v>44434</v>
      </c>
      <c r="C36" s="11">
        <f>'[1]DETALLADO DE CKS'!C30</f>
        <v>12986526</v>
      </c>
      <c r="D36" s="12" t="str">
        <f>'[1]DETALLADO DE CKS'!B30</f>
        <v>TRANSVER, SRL</v>
      </c>
      <c r="E36" s="21">
        <v>0</v>
      </c>
      <c r="F36" s="14">
        <f>'[1]DETALLADO DE CKS'!J30</f>
        <v>12627.94</v>
      </c>
      <c r="G36" s="15">
        <f t="shared" si="0"/>
        <v>1826196.2100000004</v>
      </c>
    </row>
    <row r="37" spans="1:13" s="2" customFormat="1" ht="30.75" customHeight="1" x14ac:dyDescent="0.25">
      <c r="A37" s="9">
        <v>28</v>
      </c>
      <c r="B37" s="17">
        <f>'[1]DETALLADO DE CKS'!D30</f>
        <v>44434</v>
      </c>
      <c r="C37" s="11">
        <f>'[1]DETALLADO DE CKS'!C31</f>
        <v>12987374</v>
      </c>
      <c r="D37" s="12" t="str">
        <f>'[1]DETALLADO DE CKS'!B31</f>
        <v>TESORERIA DE LA SEGURIDAD SOCIAL</v>
      </c>
      <c r="E37" s="21">
        <v>0</v>
      </c>
      <c r="F37" s="14">
        <f>'[1]DETALLADO DE CKS'!J31</f>
        <v>476763.11</v>
      </c>
      <c r="G37" s="15">
        <f t="shared" si="0"/>
        <v>1349433.1000000006</v>
      </c>
    </row>
    <row r="38" spans="1:13" s="2" customFormat="1" ht="35.25" customHeight="1" x14ac:dyDescent="0.25">
      <c r="A38" s="16">
        <v>29</v>
      </c>
      <c r="B38" s="17">
        <f>'[1]DETALLADO DE CKS'!D32</f>
        <v>44439</v>
      </c>
      <c r="C38" s="11">
        <f>'[1]DETALLADO DE CKS'!C32</f>
        <v>13054798</v>
      </c>
      <c r="D38" s="12" t="str">
        <f>'[1]DETALLADO DE CKS'!B32</f>
        <v>MEDKEY, SRL</v>
      </c>
      <c r="E38" s="21">
        <v>0</v>
      </c>
      <c r="F38" s="14">
        <f>'[1]DETALLADO DE CKS'!J32</f>
        <v>70376.399999999994</v>
      </c>
      <c r="G38" s="15">
        <f t="shared" si="0"/>
        <v>1279056.7000000007</v>
      </c>
    </row>
    <row r="39" spans="1:13" s="2" customFormat="1" ht="33.75" customHeight="1" x14ac:dyDescent="0.25">
      <c r="A39" s="9">
        <v>30</v>
      </c>
      <c r="B39" s="17">
        <f>'[1]DETALLADO DE CKS'!D32</f>
        <v>44439</v>
      </c>
      <c r="C39" s="11">
        <f>'[1]DETALLADO DE CKS'!C33</f>
        <v>13054874</v>
      </c>
      <c r="D39" s="12" t="str">
        <f>'[1]DETALLADO DE CKS'!B33</f>
        <v>SERVICIOS ELECTROMEDICOS E INSTITUCIONALES, S.A.</v>
      </c>
      <c r="E39" s="21">
        <v>0</v>
      </c>
      <c r="F39" s="14">
        <f>'[1]DETALLADO DE CKS'!J33</f>
        <v>69265.98000000001</v>
      </c>
      <c r="G39" s="15">
        <f>G38+E39-F39</f>
        <v>1209790.7200000007</v>
      </c>
    </row>
    <row r="40" spans="1:13" s="4" customFormat="1" ht="39" customHeight="1" x14ac:dyDescent="0.25">
      <c r="A40" s="9">
        <v>31</v>
      </c>
      <c r="B40" s="17">
        <f>'[1]DETALLADO DE CKS'!D33</f>
        <v>44439</v>
      </c>
      <c r="C40" s="11">
        <f>'[1]DETALLADO DE CKS'!C34</f>
        <v>13054981</v>
      </c>
      <c r="D40" s="12" t="str">
        <f>'[1]DETALLADO DE CKS'!B34</f>
        <v>AIR LIQUIDE DOMINICANA, S.A.S.</v>
      </c>
      <c r="E40" s="21">
        <v>0</v>
      </c>
      <c r="F40" s="14">
        <f>'[1]DETALLADO DE CKS'!J34</f>
        <v>25490.440000000002</v>
      </c>
      <c r="G40" s="15">
        <f>G39+E40-F40</f>
        <v>1184300.2800000007</v>
      </c>
    </row>
    <row r="41" spans="1:13" s="4" customFormat="1" ht="39" customHeight="1" x14ac:dyDescent="0.25">
      <c r="A41" s="9">
        <v>32</v>
      </c>
      <c r="B41" s="17">
        <f>'[1]DETALLADO DE CKS'!D34</f>
        <v>44439</v>
      </c>
      <c r="C41" s="11">
        <f>'[1]DETALLADO DE CKS'!C35</f>
        <v>13055039</v>
      </c>
      <c r="D41" s="12" t="str">
        <f>'[1]DETALLADO DE CKS'!B35</f>
        <v xml:space="preserve">RAFAEL SARANTE PERDOMO </v>
      </c>
      <c r="E41" s="21">
        <v>0</v>
      </c>
      <c r="F41" s="14">
        <f>'[1]DETALLADO DE CKS'!J35</f>
        <v>205751.5</v>
      </c>
      <c r="G41" s="15">
        <f t="shared" ref="G41:G46" si="1">G40+E41-F41</f>
        <v>978548.78000000073</v>
      </c>
    </row>
    <row r="42" spans="1:13" s="4" customFormat="1" ht="39" customHeight="1" x14ac:dyDescent="0.25">
      <c r="A42" s="9">
        <v>33</v>
      </c>
      <c r="B42" s="17">
        <f>'[1]DETALLADO DE CKS'!D35</f>
        <v>44439</v>
      </c>
      <c r="C42" s="11">
        <f>'[1]DETALLADO DE CKS'!C36</f>
        <v>13055627</v>
      </c>
      <c r="D42" s="12" t="str">
        <f>'[1]DETALLADO DE CKS'!B36</f>
        <v>MEDTRON DOMINICANA, SRL</v>
      </c>
      <c r="E42" s="21">
        <v>0</v>
      </c>
      <c r="F42" s="14">
        <f>'[1]DETALLADO DE CKS'!J36</f>
        <v>119382.12999999999</v>
      </c>
      <c r="G42" s="15">
        <f t="shared" si="1"/>
        <v>859166.65000000072</v>
      </c>
    </row>
    <row r="43" spans="1:13" s="4" customFormat="1" ht="39" customHeight="1" x14ac:dyDescent="0.25">
      <c r="A43" s="9">
        <v>34</v>
      </c>
      <c r="B43" s="17">
        <v>44439</v>
      </c>
      <c r="C43" s="11">
        <v>4524000000003</v>
      </c>
      <c r="D43" s="12" t="s">
        <v>14</v>
      </c>
      <c r="E43" s="21">
        <v>6700000</v>
      </c>
      <c r="F43" s="14">
        <v>0</v>
      </c>
      <c r="G43" s="15">
        <f t="shared" si="1"/>
        <v>7559166.6500000004</v>
      </c>
    </row>
    <row r="44" spans="1:13" s="4" customFormat="1" ht="44.25" customHeight="1" x14ac:dyDescent="0.25">
      <c r="A44" s="9">
        <v>35</v>
      </c>
      <c r="B44" s="17">
        <v>44439</v>
      </c>
      <c r="C44" s="11">
        <v>924245197367</v>
      </c>
      <c r="D44" s="12" t="s">
        <v>15</v>
      </c>
      <c r="E44" s="21">
        <v>0</v>
      </c>
      <c r="F44" s="14">
        <v>6015.08</v>
      </c>
      <c r="G44" s="15">
        <f t="shared" si="1"/>
        <v>7553151.5700000003</v>
      </c>
    </row>
    <row r="45" spans="1:13" s="4" customFormat="1" ht="42" customHeight="1" x14ac:dyDescent="0.25">
      <c r="A45" s="16">
        <v>36</v>
      </c>
      <c r="B45" s="17">
        <v>44439</v>
      </c>
      <c r="C45" s="18">
        <v>9990002</v>
      </c>
      <c r="D45" s="19" t="s">
        <v>16</v>
      </c>
      <c r="E45" s="21">
        <v>0</v>
      </c>
      <c r="F45" s="20">
        <v>175</v>
      </c>
      <c r="G45" s="15">
        <f t="shared" si="1"/>
        <v>7552976.5700000003</v>
      </c>
    </row>
    <row r="46" spans="1:13" ht="51" customHeight="1" x14ac:dyDescent="0.25">
      <c r="A46" s="16">
        <v>37</v>
      </c>
      <c r="B46" s="17">
        <v>44439</v>
      </c>
      <c r="C46" s="24" t="s">
        <v>17</v>
      </c>
      <c r="D46" s="19" t="s">
        <v>18</v>
      </c>
      <c r="E46" s="21">
        <v>0</v>
      </c>
      <c r="F46" s="20">
        <v>400</v>
      </c>
      <c r="G46" s="15">
        <f t="shared" si="1"/>
        <v>7552576.5700000003</v>
      </c>
      <c r="H46" s="2"/>
      <c r="I46" s="2"/>
      <c r="J46" s="2"/>
      <c r="K46" s="2"/>
      <c r="L46" s="2"/>
      <c r="M46" s="2"/>
    </row>
    <row r="47" spans="1:13" ht="34.5" customHeight="1" x14ac:dyDescent="0.25">
      <c r="A47" s="52"/>
      <c r="B47" s="25"/>
      <c r="C47" s="26"/>
      <c r="D47" s="27" t="s">
        <v>19</v>
      </c>
      <c r="E47" s="28">
        <f>SUM(E10:E46)</f>
        <v>12800000</v>
      </c>
      <c r="F47" s="28">
        <f>SUM(F10:F46)</f>
        <v>5872326.2800000021</v>
      </c>
      <c r="G47" s="28">
        <f>G46</f>
        <v>7552576.5700000003</v>
      </c>
      <c r="H47" s="2"/>
      <c r="I47" s="2"/>
      <c r="J47" s="2"/>
      <c r="K47" s="2"/>
      <c r="L47" s="2"/>
      <c r="M47" s="2"/>
    </row>
    <row r="48" spans="1:13" ht="34.5" customHeight="1" x14ac:dyDescent="0.25">
      <c r="A48" s="52"/>
      <c r="B48" s="25"/>
      <c r="C48" s="26"/>
      <c r="D48" s="27"/>
      <c r="E48" s="28"/>
      <c r="F48" s="28"/>
      <c r="G48" s="28"/>
      <c r="H48" s="2"/>
      <c r="I48" s="2"/>
      <c r="J48" s="2"/>
      <c r="K48" s="2"/>
      <c r="L48" s="2"/>
      <c r="M48" s="2"/>
    </row>
    <row r="49" spans="1:13" ht="34.5" customHeight="1" x14ac:dyDescent="0.25">
      <c r="A49" s="52"/>
      <c r="B49" s="25"/>
      <c r="C49" s="26"/>
      <c r="D49" s="27"/>
      <c r="E49" s="28"/>
      <c r="F49" s="28"/>
      <c r="G49" s="28"/>
      <c r="H49" s="2"/>
      <c r="I49" s="2"/>
      <c r="J49" s="2"/>
      <c r="K49" s="2"/>
      <c r="L49" s="2"/>
      <c r="M49" s="2"/>
    </row>
    <row r="50" spans="1:13" ht="51" customHeight="1" x14ac:dyDescent="0.25">
      <c r="A50" s="52"/>
      <c r="B50" s="25"/>
      <c r="C50" s="26"/>
      <c r="D50" s="27"/>
      <c r="E50" s="28"/>
      <c r="F50" s="29"/>
      <c r="G50" s="30"/>
      <c r="H50" s="2"/>
      <c r="I50" s="2"/>
      <c r="J50" s="2"/>
      <c r="K50" s="2"/>
      <c r="L50" s="2"/>
      <c r="M50" s="2"/>
    </row>
    <row r="51" spans="1:13" ht="30" customHeight="1" x14ac:dyDescent="0.2">
      <c r="A51" s="40"/>
      <c r="B51" s="31"/>
      <c r="C51" s="31"/>
      <c r="D51" s="32"/>
      <c r="E51" s="53"/>
      <c r="F51" s="33"/>
      <c r="G51" s="33"/>
      <c r="H51" s="2"/>
      <c r="I51" s="2"/>
      <c r="J51" s="2"/>
      <c r="K51" s="2"/>
      <c r="L51" s="2"/>
      <c r="M51" s="2"/>
    </row>
    <row r="52" spans="1:13" ht="15.75" x14ac:dyDescent="0.25">
      <c r="A52" s="31"/>
      <c r="B52" s="64" t="s">
        <v>20</v>
      </c>
      <c r="C52" s="64"/>
      <c r="D52" s="54"/>
      <c r="E52" s="65" t="s">
        <v>21</v>
      </c>
      <c r="F52" s="65"/>
      <c r="G52" s="65"/>
    </row>
    <row r="53" spans="1:13" ht="15.75" x14ac:dyDescent="0.2">
      <c r="A53" s="31"/>
      <c r="B53" s="66" t="s">
        <v>22</v>
      </c>
      <c r="C53" s="66"/>
      <c r="D53" s="55"/>
      <c r="E53" s="67" t="s">
        <v>23</v>
      </c>
      <c r="F53" s="67"/>
      <c r="G53" s="67"/>
    </row>
    <row r="54" spans="1:13" ht="30" customHeight="1" x14ac:dyDescent="0.2">
      <c r="A54"/>
      <c r="B54" s="34"/>
      <c r="C54" s="34"/>
      <c r="D54" s="35"/>
      <c r="E54" s="36"/>
      <c r="F54" s="37"/>
      <c r="G54" s="34"/>
      <c r="H54" s="2"/>
      <c r="I54" s="2"/>
      <c r="J54" s="2"/>
      <c r="K54" s="2"/>
      <c r="L54" s="2"/>
      <c r="M54" s="2"/>
    </row>
    <row r="55" spans="1:13" ht="30" customHeight="1" x14ac:dyDescent="0.2">
      <c r="A55"/>
      <c r="B55" s="34"/>
      <c r="C55" s="34"/>
      <c r="D55" s="35"/>
      <c r="E55" s="36"/>
      <c r="F55" s="37"/>
      <c r="G55" s="34"/>
      <c r="H55" s="2"/>
      <c r="I55" s="2"/>
      <c r="J55" s="2"/>
      <c r="K55" s="2"/>
      <c r="L55" s="2"/>
      <c r="M55" s="2"/>
    </row>
    <row r="56" spans="1:13" ht="30" customHeight="1" x14ac:dyDescent="0.2">
      <c r="A56"/>
      <c r="B56" s="34"/>
      <c r="C56" s="34"/>
      <c r="D56" s="35"/>
      <c r="E56" s="36"/>
      <c r="F56" s="37"/>
      <c r="G56" s="34"/>
      <c r="H56" s="2"/>
      <c r="I56" s="2"/>
      <c r="J56" s="2"/>
      <c r="K56" s="2"/>
      <c r="L56" s="2"/>
      <c r="M56" s="2"/>
    </row>
    <row r="57" spans="1:13" ht="30" customHeight="1" x14ac:dyDescent="0.2">
      <c r="A57"/>
      <c r="B57" s="34"/>
      <c r="C57" s="34"/>
      <c r="D57" s="35"/>
      <c r="E57" s="36"/>
      <c r="F57" s="37"/>
      <c r="G57" s="34"/>
      <c r="H57" s="2"/>
      <c r="I57" s="2"/>
      <c r="J57" s="2"/>
      <c r="K57" s="2"/>
      <c r="L57" s="2"/>
      <c r="M57" s="2"/>
    </row>
    <row r="58" spans="1:13" ht="28.15" customHeight="1" x14ac:dyDescent="0.2">
      <c r="A58"/>
      <c r="B58" s="34"/>
      <c r="C58" s="34"/>
      <c r="D58" s="35"/>
      <c r="E58" s="36"/>
      <c r="F58" s="37"/>
      <c r="G58" s="34"/>
      <c r="H58" s="2"/>
      <c r="I58" s="2"/>
      <c r="J58" s="2"/>
      <c r="K58" s="2"/>
      <c r="L58" s="2"/>
      <c r="M58" s="2"/>
    </row>
    <row r="59" spans="1:13" ht="28.15" customHeight="1" x14ac:dyDescent="0.2">
      <c r="A59"/>
      <c r="B59" s="34"/>
      <c r="C59" s="34"/>
      <c r="D59" s="35"/>
      <c r="E59" s="36"/>
      <c r="F59" s="37"/>
      <c r="G59" s="34"/>
      <c r="H59" s="2"/>
      <c r="I59" s="2"/>
      <c r="J59" s="2"/>
      <c r="K59" s="2"/>
      <c r="L59" s="2"/>
      <c r="M59" s="2"/>
    </row>
    <row r="60" spans="1:13" ht="15" x14ac:dyDescent="0.2">
      <c r="A60"/>
      <c r="B60" s="34"/>
      <c r="C60" s="34"/>
      <c r="D60" s="35"/>
      <c r="E60" s="36"/>
      <c r="F60" s="37"/>
      <c r="G60" s="34"/>
      <c r="H60" s="2"/>
      <c r="I60" s="2"/>
      <c r="J60" s="2"/>
      <c r="K60" s="2"/>
      <c r="L60" s="2"/>
      <c r="M60" s="2"/>
    </row>
    <row r="61" spans="1:13" ht="15" x14ac:dyDescent="0.2">
      <c r="A61"/>
      <c r="B61" s="34"/>
      <c r="C61" s="34"/>
      <c r="D61" s="35"/>
      <c r="E61" s="36"/>
      <c r="F61" s="37"/>
      <c r="G61" s="34"/>
    </row>
  </sheetData>
  <mergeCells count="12">
    <mergeCell ref="B8:F8"/>
    <mergeCell ref="B52:C52"/>
    <mergeCell ref="E52:G52"/>
    <mergeCell ref="B53:C53"/>
    <mergeCell ref="E53:G53"/>
    <mergeCell ref="A6:D6"/>
    <mergeCell ref="E6:G6"/>
    <mergeCell ref="B1:G1"/>
    <mergeCell ref="B2:G2"/>
    <mergeCell ref="D4:F4"/>
    <mergeCell ref="B5:G5"/>
    <mergeCell ref="B3:G3"/>
  </mergeCells>
  <printOptions horizontalCentered="1"/>
  <pageMargins left="0.47244094488188981" right="0.23622047244094491" top="0.43" bottom="0.68" header="0.2" footer="0.2"/>
  <pageSetup scale="80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adonis.jimenez</dc:creator>
  <cp:lastModifiedBy>ORTOPEDIA EM DARIO C</cp:lastModifiedBy>
  <cp:lastPrinted>2022-01-12T15:26:51Z</cp:lastPrinted>
  <dcterms:created xsi:type="dcterms:W3CDTF">2021-09-03T13:48:21Z</dcterms:created>
  <dcterms:modified xsi:type="dcterms:W3CDTF">2022-01-12T15:26:59Z</dcterms:modified>
</cp:coreProperties>
</file>